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ace\MAP\20220426\"/>
    </mc:Choice>
  </mc:AlternateContent>
  <xr:revisionPtr revIDLastSave="0" documentId="8_{5FD34F63-08E2-46F7-8D2F-330688A84A0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okyny, info" sheetId="3" r:id="rId1"/>
    <sheet name="MŠ" sheetId="1" r:id="rId2"/>
    <sheet name="ZŠ" sheetId="2" r:id="rId3"/>
    <sheet name="zajmové, neformalní, ce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0" i="1" l="1"/>
  <c r="M69" i="2"/>
  <c r="M68" i="2"/>
  <c r="M27" i="1"/>
  <c r="M67" i="2"/>
  <c r="M66" i="2"/>
  <c r="M64" i="2"/>
  <c r="M63" i="2"/>
  <c r="M62" i="2"/>
  <c r="M61" i="2"/>
  <c r="M60" i="2"/>
  <c r="M59" i="2"/>
  <c r="M58" i="2"/>
  <c r="M57" i="2"/>
  <c r="M56" i="2"/>
  <c r="K8" i="4"/>
  <c r="M55" i="2"/>
  <c r="M54" i="2"/>
  <c r="M51" i="2"/>
  <c r="M48" i="2"/>
  <c r="M47" i="2"/>
  <c r="M46" i="2"/>
  <c r="M45" i="2"/>
  <c r="M41" i="2"/>
  <c r="M39" i="2"/>
  <c r="M15" i="1"/>
  <c r="M14" i="1"/>
  <c r="M34" i="2"/>
  <c r="M33" i="2"/>
  <c r="M32" i="2"/>
  <c r="M31" i="2"/>
  <c r="M19" i="2"/>
  <c r="K7" i="4"/>
  <c r="M18" i="2"/>
  <c r="M17" i="2"/>
  <c r="M16" i="2"/>
  <c r="M15" i="2"/>
  <c r="M14" i="2"/>
  <c r="M13" i="2"/>
  <c r="M11" i="2"/>
  <c r="M9" i="1"/>
  <c r="M12" i="1"/>
  <c r="M11" i="1"/>
  <c r="M10" i="1"/>
  <c r="M8" i="1"/>
  <c r="M7" i="1"/>
  <c r="M6" i="1"/>
  <c r="M5" i="1"/>
  <c r="M10" i="2"/>
  <c r="M9" i="2"/>
  <c r="M7" i="2"/>
  <c r="M6" i="2"/>
  <c r="M5" i="2"/>
  <c r="M71" i="2"/>
  <c r="M70" i="2"/>
  <c r="M39" i="1"/>
  <c r="M38" i="1"/>
  <c r="M37" i="1"/>
  <c r="M36" i="1"/>
  <c r="M4" i="1"/>
</calcChain>
</file>

<file path=xl/sharedStrings.xml><?xml version="1.0" encoding="utf-8"?>
<sst xmlns="http://schemas.openxmlformats.org/spreadsheetml/2006/main" count="1355" uniqueCount="342">
  <si>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</si>
  <si>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</si>
  <si>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</si>
  <si>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</si>
  <si>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</si>
  <si>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</si>
  <si>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</si>
  <si>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</si>
  <si>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</si>
  <si>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</si>
  <si>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</si>
  <si>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</si>
  <si>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</si>
  <si>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</si>
  <si>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</si>
  <si>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</si>
  <si>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</si>
  <si>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</si>
  <si>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</si>
  <si>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</si>
  <si>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</si>
  <si>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</si>
  <si>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</si>
  <si>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</si>
  <si>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</si>
  <si>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</si>
  <si>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</si>
  <si>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</si>
  <si>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</si>
  <si>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</si>
  <si>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</si>
  <si>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</si>
  <si>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</si>
  <si>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Předávání tabulek</t>
  </si>
  <si>
    <t>Tabulky je třeba odevzdávat ve formátu pdf opatřené  podpisem oprávněné osoby a současně ve formátu xls (tento formát bez el.podpisu). Obsah obou formátů musí být totožný.</t>
  </si>
  <si>
    <t>Formát odevzdávání tabulek</t>
  </si>
  <si>
    <t>je třeba zpracovat tabulky investičních priorit pro každý kraj samostatně (tzn. tabulky pro kraj spadající mezi přechodové regiony a tabulky pro kraj spadající mezi méně rozvinuté regiony).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</si>
  <si>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</si>
  <si>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Přesah MAP do více krajů</t>
  </si>
  <si>
    <t>v dané oblasti v IROP projekt realizovat (žádost o podporu neprojde hodnocením přijatelnosti). Je třeba věnovat pozornost poznámkám pod tabulkami a upřesnění ve vazbě na některé typy/zaměření projektů.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</si>
  <si>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</si>
  <si>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Označení relevantních políček "Typ projektu"</t>
  </si>
  <si>
    <t>85 %</t>
  </si>
  <si>
    <t>méně rozvinutý</t>
  </si>
  <si>
    <t>Ústecký</t>
  </si>
  <si>
    <t>Olomouclý</t>
  </si>
  <si>
    <t>Plzeňský</t>
  </si>
  <si>
    <t>Pardubický</t>
  </si>
  <si>
    <t>Moravskoslezský</t>
  </si>
  <si>
    <t>Liberecký</t>
  </si>
  <si>
    <t>Královéhradecký</t>
  </si>
  <si>
    <t>Karlovarský</t>
  </si>
  <si>
    <t>70 %</t>
  </si>
  <si>
    <t>přechodový</t>
  </si>
  <si>
    <t>Vysočina</t>
  </si>
  <si>
    <t>Středočeský</t>
  </si>
  <si>
    <t>Jihomoravský</t>
  </si>
  <si>
    <t>Jihočeský</t>
  </si>
  <si>
    <t>40 %</t>
  </si>
  <si>
    <t>více rozvinutý</t>
  </si>
  <si>
    <t>Praha</t>
  </si>
  <si>
    <t>Podíl EFRR</t>
  </si>
  <si>
    <t>Typ regionu</t>
  </si>
  <si>
    <t>Kraj</t>
  </si>
  <si>
    <t>Předpokládané výdaje EFRR jsou závislé na míře spolufinancování v jednotlivých regionech:</t>
  </si>
  <si>
    <t>Vyplňujte bez ohledu na očekávaný zdroj financování.</t>
  </si>
  <si>
    <t>Sloupec Výdaje projektu předpokládané výdaje EFRR</t>
  </si>
  <si>
    <t>Pokyny, informace k tabulkám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</si>
  <si>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</si>
  <si>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</si>
  <si>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</si>
  <si>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</si>
  <si>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</si>
  <si>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</si>
  <si>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</si>
  <si>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</si>
  <si>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</si>
  <si>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</si>
  <si>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</si>
  <si>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</si>
  <si>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</si>
  <si>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</si>
  <si>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</si>
  <si>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</si>
  <si>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</si>
  <si>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</si>
  <si>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</si>
  <si>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</si>
  <si>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</si>
  <si>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</si>
  <si>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</si>
  <si>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</si>
  <si>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</si>
  <si>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</si>
  <si>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</si>
  <si>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</si>
  <si>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</si>
  <si>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</si>
  <si>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</si>
  <si>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</si>
  <si>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</si>
  <si>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</si>
  <si>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</si>
  <si>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</si>
  <si>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</si>
  <si>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</si>
  <si>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</si>
  <si>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</si>
  <si>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</si>
  <si>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</si>
  <si>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</si>
  <si>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</si>
  <si>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</si>
  <si>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</si>
  <si>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Frenštát pod Radhoštěm</t>
  </si>
  <si>
    <t>Mateřská škola Bordovice, příspěvková organizace</t>
  </si>
  <si>
    <t>Obec Bordovice</t>
  </si>
  <si>
    <t>Bordovice</t>
  </si>
  <si>
    <t>Venkovní učebna</t>
  </si>
  <si>
    <t xml:space="preserve">Zastřešení venkovní učebny </t>
  </si>
  <si>
    <t>x</t>
  </si>
  <si>
    <t>cenová studie</t>
  </si>
  <si>
    <t>Obec Tichá</t>
  </si>
  <si>
    <t>Tichá</t>
  </si>
  <si>
    <t>Odvodnění objektu, sanace základů stavby a odvodnění</t>
  </si>
  <si>
    <t>Rekonstrukce elektroinstalace v objektu MŠ</t>
  </si>
  <si>
    <t>Pořízení vozidla na převoz obědů</t>
  </si>
  <si>
    <t>Herní prvky a mobiliář v zahradě MŠ</t>
  </si>
  <si>
    <t>Rekonstrukce sportoviště v areálu ZŠ (skok daleký – dráha včetně doskočiště)</t>
  </si>
  <si>
    <t xml:space="preserve">Úprava školní zahrady  - 
Přírodní učebna
</t>
  </si>
  <si>
    <t>1  000 000</t>
  </si>
  <si>
    <t>Navýšení kapacity ZŠ - přístavba</t>
  </si>
  <si>
    <t>Revitalizace prostranaství - zkvalitnění dopravní obslužnosti areálu ZŠ</t>
  </si>
  <si>
    <t>Výstavba hřiště pro hodiny TV a zájmové TV</t>
  </si>
  <si>
    <t>Revitalizace prostranství před ZŠ Tichá vč. opatření k zadržování dešťové vody</t>
  </si>
  <si>
    <t>Rekonstrukce centrálního schodiště v budově ZŠ (povrch)</t>
  </si>
  <si>
    <t>Multifunkční sportoviště</t>
  </si>
  <si>
    <t>Vybudování veřejného multifunkčního sportoviště pro  zájmové a neformální využití</t>
  </si>
  <si>
    <t>DOBRÁ 3000, z.s.,</t>
  </si>
  <si>
    <t>Vybudování zařízení pro předškolní vzdělávání 1</t>
  </si>
  <si>
    <t>Vybudování nové dětské skupiny v objektu bývalé restaurace. Kapacita DS 24 dětí. V odpoledních hodinách bude objekt sloužit pro potřeby spolkových činností a aktivit s dětmi (cvičení, výka cizích jazyků, přednášky, apod.)</t>
  </si>
  <si>
    <t>ano</t>
  </si>
  <si>
    <t>Vybudování dětského hřiště</t>
  </si>
  <si>
    <t>Vybudování dětského hřiště u stávající DS na ul. U Příkopy 1915 se zastřešením.</t>
  </si>
  <si>
    <t>X</t>
  </si>
  <si>
    <t>Zpracovaná studie</t>
  </si>
  <si>
    <t>nepodléha stavebnímu povolení</t>
  </si>
  <si>
    <t>Vybudování zařízení pro předškolní vzdělávání 3</t>
  </si>
  <si>
    <t>Vybudování dětské skupiny v objektu bývalé MŠ, nutná rozsáhla rekonstrukce přízemí budovy a zahrady. Obsahem projektu bude nákup nemovitosti a rekonstrukce. Kapacita DS 2x 24</t>
  </si>
  <si>
    <t>ne</t>
  </si>
  <si>
    <t>Vybudování zařízení pro předškolní vzdělávání 2</t>
  </si>
  <si>
    <t xml:space="preserve">Vybudování dětské skupiny v budově na náměstí Ve Frenštátě, ve které bude zároveň provozováno komunitní centrum a sociální podnikání (kavárna a centrum virtuální reality). Kapacita DS 12 </t>
  </si>
  <si>
    <t>Zajištěná nemovitost k odkupu, zpracovaná PD, studie proveditelnosti, hotová žádost o stavební povolení</t>
  </si>
  <si>
    <t>Vybudování komunitního centra</t>
  </si>
  <si>
    <t>Vybudování komunitního centra v objektu, kde bude provozována dětská skupina a sociální podnikání (kavárná a centrum virtuální reality)</t>
  </si>
  <si>
    <t>Zajištěný nákup objektu, zpracovaná PD, v roce 2021 podaná žádost o stavební povolení.  Studie proveditelnosti</t>
  </si>
  <si>
    <t>Nemovitost k prodeji</t>
  </si>
  <si>
    <t>Vybudování a provoz soukromé družiny</t>
  </si>
  <si>
    <t>Vybudování školního klubu/družiny při komunitním centru, kdy v předmětném objektu bude provozována i dětská skupina a sociální podnikání (kavárna a centrum virtuální reality) ať dojde k provazbě mezi účastníky provozo a inkluzi různých klientů a aktivit.</t>
  </si>
  <si>
    <t>Zajištěná nemovitost k odkupu, zpracovaná PD, studie proveditelnosti, v objektu ds3 hotová žádost o stavební povolení</t>
  </si>
  <si>
    <t>Vybudování školského poradenského pracoviště</t>
  </si>
  <si>
    <t xml:space="preserve">Při školním klubu je plánováno i školské poradenské pracoviště, které aktuálně sídlí v jiném objektu a máme příslib jeho přemístěný do nových námi  uvažovaných prostor viz. projekt výše. </t>
  </si>
  <si>
    <t>Vybudování polytechnické učebny</t>
  </si>
  <si>
    <t xml:space="preserve">Vybudování polytechnické učebny pro pracovní činnosti s možností využití pro výuku i zájmové vzdělávání. </t>
  </si>
  <si>
    <t>záměr</t>
  </si>
  <si>
    <t>Rekonstrukce cvičné kuchyňky</t>
  </si>
  <si>
    <t>Rekonstrukce a modernizace stávajícího prostoru cvičné kuchyně - odborné učebny využívané pro výuku i zájmové vzdělávání. Součástí prostoru bude i místo pro jednání, včetně zázemí pro jednání pracovníků ŠPP s rodiči.</t>
  </si>
  <si>
    <t>bez nutnosti stavebního povolení</t>
  </si>
  <si>
    <t>Modernizace odborné výuky ve vazbě na rozvoj digitálních kompetencí</t>
  </si>
  <si>
    <t xml:space="preserve">Zajištění digitálních technologií pro výuku informatiky podporujících rozvoj digitálních kompetencí žáků při vzdělávání s možností jejich využítí také napříč dalšími vzdělávacími oblastmi, včetně zájmového vzdělávání. </t>
  </si>
  <si>
    <t>Rekonstrukce a modernizace školní jídelny a kuchyně</t>
  </si>
  <si>
    <t xml:space="preserve">Rekonstrukce a modernizace školní kuchyně s návaznou prostorovou úpravou školní jídelny, včetně zajištění přístupu z mateřské školy do základní školy. </t>
  </si>
  <si>
    <t>zpracovaná PD</t>
  </si>
  <si>
    <t xml:space="preserve">Vybudování sportovního hřiště </t>
  </si>
  <si>
    <t xml:space="preserve">Škola nemá vlastní sportovní hřiště. Záměrem je vybudovat venkovní sportoviště na pozemku v bezprostřední blízkosti školy s možností využití pro výuku i zájmové vzdělávání. </t>
  </si>
  <si>
    <t>vypracovává se  PD</t>
  </si>
  <si>
    <t xml:space="preserve">Rekonstrukce tělocvičny  </t>
  </si>
  <si>
    <t xml:space="preserve">Rekonstrukce podlahy tělocvičny z důvodu havarijního stavu. Tělocvčina je využívána pro výuku a zájmové vzdělávání.  </t>
  </si>
  <si>
    <t>Obec Lichnov</t>
  </si>
  <si>
    <t>Lichnov</t>
  </si>
  <si>
    <t>Základní škola a Mateřská škola Lichnov, okres Nový Jičín, p.o.</t>
  </si>
  <si>
    <t>V případě potřeby je zvažována rekonstrukce objektu na zahradě MŠ (původní objekt SAUNY) k rekonstrukci na nové oddělení MŠ včetně úpravy venkovního prostranství</t>
  </si>
  <si>
    <t>tvorba PD</t>
  </si>
  <si>
    <t>pouze ohlášení</t>
  </si>
  <si>
    <t>Rekonstrukce 2. NP budovy MŠ včetně dovybavení a šaten včetně zajištění bezbariérovosti, oprava výtahu k přepravě stravy</t>
  </si>
  <si>
    <t>obnova povrchů - výměna podlahových krytin, pořízení nového nábytku, svítidel a dalších zařizovacích předmětů, přepažení prostor, rekonstrukce kuchyňky, výtahu na přepravu stravy - pokrmů</t>
  </si>
  <si>
    <t>PD</t>
  </si>
  <si>
    <t>vnitřní zdivo suterénu je zasaženo prosakujícíc vodou, suterénní místnosti - sociální zařízení, kuchyně, sklady, kanceláře, kotelna trpí vlkostí - nutná je sanace zdiva včetně rekostrukcí vnitřního zdiva a zařizovacích předmětů</t>
  </si>
  <si>
    <t>Rekonstrukce kuchyně vyvařuje i pro ZŠ</t>
  </si>
  <si>
    <t>Rekonstrukce kuchyně, pořízení nových zařizovacích předmětů - vařičů, sporáků, multif. páncí, konvektomatu</t>
  </si>
  <si>
    <t>nerelevantní</t>
  </si>
  <si>
    <t>Nutná rekonstrukce elektroinstalece v celé budově MŠ, původní cca 60 let stará</t>
  </si>
  <si>
    <t>pořizování PD</t>
  </si>
  <si>
    <t>Vývařovna v MŠ zásobuje obědy i místní ZŠ - obědy je nunto denně převážet</t>
  </si>
  <si>
    <t xml:space="preserve">zajišťování financí </t>
  </si>
  <si>
    <t>Herní prvky stávající dosluhují, jsou nevyhovující s častými poruchami a výtkami ze strany bezpečbnostního technika při revizích prvků. Cílem je pořízení nových herních prvků do areálu MŠ</t>
  </si>
  <si>
    <t>zatím nerelevantní</t>
  </si>
  <si>
    <t>Rekonstrukce budovy při MŠ (býv. sauny) na zařízení pro volnočasové aktivity včetně úpravy venkovního prostranství</t>
  </si>
  <si>
    <t>Nyní nevyužívaný stavební objekt v rámci areálu MŠ  bymohl v po rekomnstrukci v budoucnu sloužit jako prostor pro mimoškolní aktivity dětí a mládeže</t>
  </si>
  <si>
    <t>Základní škola a mateřská škola Tichá, p.o.</t>
  </si>
  <si>
    <t>V rámci stávajícho prostoru u ZŠ opravit doskočiště včetně nové výplně a obnovit rozběh na tartanový povrch</t>
  </si>
  <si>
    <t>V rámci původní předzahrady při TŠ Tichá zrekonstuovat prostor u busty T.G.M. a vybudovat v rámci EVVO přírodní učebnu s posezením a zázemím pro výuku venku</t>
  </si>
  <si>
    <t>Zvažována nástavba nad odloučenou budovou u ZŠ v případě nutnosti navýšení kapacity - 2 učebny</t>
  </si>
  <si>
    <t>Zajištění lepší dopravní obslužnosti - eliminace pohybu chdodců po přístupové komunikace pro vozy, kombinace s opatřeními pro hospodaření s dešťovou vodou a enviromentální výchovou</t>
  </si>
  <si>
    <t>pořízování studie</t>
  </si>
  <si>
    <t>Zavžováno nové sportoviště splňující parametry hřitě pro sportovní klání vyšší úrovně - povrch tartan, dráha 60 či 100m, ovál. Pozemky v sousedství ZŠ.</t>
  </si>
  <si>
    <t>Úprarava prostoru šaten - zrušení kójí, nahrazení skříňkami, přehlednost vstupů do šaten, zajištění průchodnosti</t>
  </si>
  <si>
    <t>Stávající šatny pro žáky tvoří nevzhledné průchozí kóje, bez možnosti úschovy osobních věcí. Cílem je odstranění pletiva apod. a pořízení skříněk pro každého žáka k úschově všho potřebného</t>
  </si>
  <si>
    <t>zajišťování financí</t>
  </si>
  <si>
    <t>Souvisí se zajištěním lepší dopravní obslužnosti - eliminace pohybu chdodců po přístupové komunikace pro vozy, kombinace s opatřeními pro hospodaření s dešťovou vodou a enviromentální výchovou</t>
  </si>
  <si>
    <t>Původní schodiště je vhodné zachovat, je však silně poškozeno staršími zásahy - nátěry, nutné je přebroušení, matování tmelení, tvrzení - restarurování</t>
  </si>
  <si>
    <t>Jubilejní základní škola prezidenta Masaryka a Mateřská škola Trojanovice</t>
  </si>
  <si>
    <t>Obec Trojanovice</t>
  </si>
  <si>
    <t>MŠ 345 rekonstrukce střechy +PD</t>
  </si>
  <si>
    <t>Trojanovice</t>
  </si>
  <si>
    <t xml:space="preserve">ZŠ 362 – přístavba
3 odborných učeben (environmentální, jazyková, informačně-komunikačních technologií)
</t>
  </si>
  <si>
    <t>ZŠ 362 - přístavba
3 odborných učeben (environmentální, jazyková, informačně-komunikačních technologií)</t>
  </si>
  <si>
    <t>Zpracovaná projektová dokumentace</t>
  </si>
  <si>
    <t>ZŠ 362 – přestavba školní jídelny, výdejny a kuchyně * přestavba tříd ve staré části ZŠ na školní kuchyň a novou školní jídelnu</t>
  </si>
  <si>
    <t>Město Frenštát pod Radhoštěm</t>
  </si>
  <si>
    <t xml:space="preserve">Rekonstrukce sociálních zařízení (rozvody vody, odpady, obklady) </t>
  </si>
  <si>
    <t xml:space="preserve">ŠD realizace 2019, hla.budova 2020, zůstává u ŠJ a TV </t>
  </si>
  <si>
    <t>není třeba</t>
  </si>
  <si>
    <t xml:space="preserve">Oprava povrchu tělocvičny, ozvučení, časomíra </t>
  </si>
  <si>
    <t xml:space="preserve">Rekonstrukce elektroinstalace I. - III.etapa </t>
  </si>
  <si>
    <t xml:space="preserve">ne </t>
  </si>
  <si>
    <t xml:space="preserve">Úprava tříd v pavilonu učeben (parapety, obložení) </t>
  </si>
  <si>
    <t xml:space="preserve">Realizace 
3. a 2.NP, zbývá 1.NP
</t>
  </si>
  <si>
    <t xml:space="preserve">Výměna podlahy v učebnách a kabinetech </t>
  </si>
  <si>
    <t xml:space="preserve">Výměna podlahových krytin na chodbách II.a III.NP </t>
  </si>
  <si>
    <t xml:space="preserve">Venkovní kamerový systém </t>
  </si>
  <si>
    <t xml:space="preserve">Výměna střešní krytiny – tělocvična </t>
  </si>
  <si>
    <t>Rekonstrukce kotelny – zejména rekonstrukce topného systému (rozdělení do větví)</t>
  </si>
  <si>
    <t xml:space="preserve">Výměna svítidel na chodbách </t>
  </si>
  <si>
    <t>Zatím 1.NP v roce 2019</t>
  </si>
  <si>
    <t xml:space="preserve">Využití sportoviště a venkovního areálu </t>
  </si>
  <si>
    <t>projektová dokumentace</t>
  </si>
  <si>
    <t xml:space="preserve">Oplocení a revitalizace atria (venkovní výuka) </t>
  </si>
  <si>
    <t xml:space="preserve">Hřiště pro školní družinu </t>
  </si>
  <si>
    <t xml:space="preserve">Přírodní učebna (revitalizace školního pozemku a zahrady) </t>
  </si>
  <si>
    <t>ZŠ – oprava přístupu ze šk.hřiště k tělocvičnám</t>
  </si>
  <si>
    <t>částečně zrealizováno</t>
  </si>
  <si>
    <t xml:space="preserve">ŠJ ZŠ - Chladící jednotka vzduchotechniky </t>
  </si>
  <si>
    <t>bude souviset s realizaci komplexní rekonstrukcí</t>
  </si>
  <si>
    <t xml:space="preserve">ŠJ ZŠ - Projektová dokumentace komplexní rekonstrukce kuchyně (vč.podlahy, elektroinst.,rozv. vody,obklady, vybavení,výtah)
</t>
  </si>
  <si>
    <t>PD hotová</t>
  </si>
  <si>
    <t>ŠJ ZŠ - Generální oprava kuchyně</t>
  </si>
  <si>
    <t>Souhrnný rámec pro investice do infrastruktury pro zájmové, neformální vzdělávání a celoživotní učení (2021-2027)</t>
  </si>
  <si>
    <t xml:space="preserve">MŠ Dolní - Opravy a rekonstrukce sociálních zařízení pro děti ve třech třídách MŠ. </t>
  </si>
  <si>
    <t>výběr projektu, PD 2022</t>
  </si>
  <si>
    <t xml:space="preserve">MŠ Dolní – Oprava a vybudování chodníků a zpevněných částí zahrady. </t>
  </si>
  <si>
    <t>hotová studie, čeká se na shválení peněz</t>
  </si>
  <si>
    <t>MŠ Dolní - Zahrada v přírodním stylu -Tajemství přírodních živlů  II. Etapa</t>
  </si>
  <si>
    <t>studie</t>
  </si>
  <si>
    <t xml:space="preserve">MŠ Dolní Výměna poškozených podlahových krytin na chodbách </t>
  </si>
  <si>
    <t>záměr, postupná realizace</t>
  </si>
  <si>
    <t>MŠ Dolní rekonstrukce soc. zařízení pro zaměstnance</t>
  </si>
  <si>
    <t>MŠ Školská - Chladící jednotka VZT</t>
  </si>
  <si>
    <t>ŠJ MŠ Školská - konvektomat</t>
  </si>
  <si>
    <t>Základní škola a Mateřská škola Frenštát pod Radhoštěm, Tyršova 913</t>
  </si>
  <si>
    <t>Zřízení nové jazykové učebny</t>
  </si>
  <si>
    <t>Přebudování kmenové učebny na jazykovou učebnu - rozvody, nábytek, částečně vybavení</t>
  </si>
  <si>
    <t>není potřeba</t>
  </si>
  <si>
    <t>Sanace suterénu budovy</t>
  </si>
  <si>
    <t>pouze záměr</t>
  </si>
  <si>
    <t>Rekonstrukce elektroinstalace dílny a malá tělocvična</t>
  </si>
  <si>
    <t xml:space="preserve">Stavební opravy provozních prostor dílen, garáže a kotelny </t>
  </si>
  <si>
    <t>Úprava vstupních prostor přízemí z ulice Tyršova</t>
  </si>
  <si>
    <t>Opravy podlah učeben</t>
  </si>
  <si>
    <t>PD pro dotaci  využití podkroví – rozšíření učeben</t>
  </si>
  <si>
    <t xml:space="preserve">PD pro dotaci přístavba tělocvičny, úprava školního hřiště a venkovního areálu </t>
  </si>
  <si>
    <t>Využití podkroví - rozšíření učeben</t>
  </si>
  <si>
    <t>Přístavba tělocvičny, úprava školního hřiště a venkovního areálu</t>
  </si>
  <si>
    <t xml:space="preserve">Rekonstrukce vodoinstalace </t>
  </si>
  <si>
    <t xml:space="preserve">Zajištění bezpečného vstupu </t>
  </si>
  <si>
    <t>Umělý povrch drah hřiště- Školní hřiště u ZŠ Tyršova u 913, 1053</t>
  </si>
  <si>
    <t>Rekonstrukce hřiště včetně přilehlých ploch, nahrazení stávající asfaltové plochy umělým povrchem</t>
  </si>
  <si>
    <t>zpracován investiční záměr</t>
  </si>
  <si>
    <t xml:space="preserve">ŠJ ZŠ - Rekonstrukce eletroinstalace kuchyně </t>
  </si>
  <si>
    <t>schváleny finance na PD</t>
  </si>
  <si>
    <t xml:space="preserve">ŠJ ZŠ - Sanace suterénu </t>
  </si>
  <si>
    <t>Rekonstrukce učebny dílen v suterénu</t>
  </si>
  <si>
    <t>Rekonstrukce učebny dílen včetně přípravny (rozvody, podlaha, dveře, vybavení nábytkem, pomůcky)</t>
  </si>
  <si>
    <t>Zastřešení zelené učebny</t>
  </si>
  <si>
    <t>Vybudování dřevěné pergoly nad stávající nově zbudovanou zelenou učebnou</t>
  </si>
  <si>
    <t>zpracována PD</t>
  </si>
  <si>
    <t>Základní škola a Mateřská škola Frenštát pod Radhoštěm, Záhuní 408, okres NJ</t>
  </si>
  <si>
    <t>Oprava 3 místností v suterénu (skladové prostory)</t>
  </si>
  <si>
    <t>pouze oprava</t>
  </si>
  <si>
    <t>Rekonstrukce kuchyně vč. elektro</t>
  </si>
  <si>
    <t>Obklady, sociální zařízení pro zaměstnance, výlevka, dlažba , elektro, konvektomat</t>
  </si>
  <si>
    <t xml:space="preserve">Rekonstrukce elektroinstalace </t>
  </si>
  <si>
    <t>Nové rozvody elektro v celé budově</t>
  </si>
  <si>
    <t>schváleny finance na PD 2022, probíhá VŘ na PD</t>
  </si>
  <si>
    <t>Přírodní učebna na školní zahradě s prostory na úklid hraček</t>
  </si>
  <si>
    <t>Prostor pro vzdělávání dětí spojený s místností pro úklid hraček</t>
  </si>
  <si>
    <t>Rekonstrukce schodiště</t>
  </si>
  <si>
    <t>Zábradlí, obložení, dlažba na podestě</t>
  </si>
  <si>
    <t xml:space="preserve">Sanace suterénu budovy </t>
  </si>
  <si>
    <t>Workoutové hřiště pro ŠD</t>
  </si>
  <si>
    <t>Rekonstrukce stávající relaxační a sportovní plochy pro ŠD na školní zahradě na workoutové hřiště</t>
  </si>
  <si>
    <t xml:space="preserve">pouze záměr </t>
  </si>
  <si>
    <t>Základní škola a Mateřská škola Veřovice, p. o.</t>
  </si>
  <si>
    <t>Obec Veřovice</t>
  </si>
  <si>
    <t>Propojení staré a nové budovy – nový projekt se záměrem bezbariérovosti a zlepšení bezpečnostních hygienických podmínek</t>
  </si>
  <si>
    <t>Veřovice</t>
  </si>
  <si>
    <t>Rekonstrukce původní budovy ZŠ Veřovice č.p. 276 na parcele 229/1 k. ú.</t>
  </si>
  <si>
    <t>rekonstrukce se realizuje</t>
  </si>
  <si>
    <t>Rekonstrukce nové budovy ZŠ Veřovice</t>
  </si>
  <si>
    <t>Rekonstrukce vodovodního potrubí a elektroinstalace ZŠ</t>
  </si>
  <si>
    <t>Rekonstrukce tělocvičny ZŠ a jejího zázemí</t>
  </si>
  <si>
    <t xml:space="preserve">                                          Vybudování školní zahrady
</t>
  </si>
  <si>
    <t xml:space="preserve">                                                                       Vybudování školní zahrady v ZŠ
</t>
  </si>
  <si>
    <t>Vybudování dětského hřiště v ZŠ</t>
  </si>
  <si>
    <t xml:space="preserve">Sportoviště ZŠ – 
pro atletiku
</t>
  </si>
  <si>
    <t xml:space="preserve">                                                                    Sportoviště ZŠ – pro atletiku
</t>
  </si>
  <si>
    <t>Úprava školního dvoru (asfaltování)</t>
  </si>
  <si>
    <t>Modernizace školní kuchyně a výdeje jídla</t>
  </si>
  <si>
    <t>Vybudování venkovní učebny v ZŠ</t>
  </si>
  <si>
    <t>Oprava podlah ve třídách, chodbách</t>
  </si>
  <si>
    <t>Vybudování nového oddělení mateřské školy</t>
  </si>
  <si>
    <t>Věřovice</t>
  </si>
  <si>
    <t>Vybudování dětského hřiště v MŠ</t>
  </si>
  <si>
    <t>Montessori centrum Vláček</t>
  </si>
  <si>
    <t>Dětská skupina Montevláček</t>
  </si>
  <si>
    <t>Komunitní centrum, sociální, vzdělávací, kulturní a rekreační aktivity</t>
  </si>
  <si>
    <t>Mateřská škola Montevláček</t>
  </si>
  <si>
    <t xml:space="preserve">Vodní  svět -venkovní interaktivní prvky </t>
  </si>
  <si>
    <t>Mašinka – rozšíření kapacit učeben</t>
  </si>
  <si>
    <t>Rekonstrukce zahrady</t>
  </si>
  <si>
    <t>Oplocení zahrady</t>
  </si>
  <si>
    <t>Bezbariérový vstup</t>
  </si>
  <si>
    <t>Zřízení technické dílny</t>
  </si>
  <si>
    <t>Zázemí pro hipoterapii</t>
  </si>
  <si>
    <t>Základní umělecká škola, Frenštát pod Radhoštěm, Tyršova 955, p.o.</t>
  </si>
  <si>
    <t>Úpravy koncertního sálu pro rozšíření možností využívání</t>
  </si>
  <si>
    <t>vypracována studie na úpravu akustického prostoru</t>
  </si>
  <si>
    <t>Odhlučnění stropních konstrukcí pod tanečním sálem</t>
  </si>
  <si>
    <t>konzultováno s projektantem</t>
  </si>
  <si>
    <t>Moravsko slezský kraj</t>
  </si>
  <si>
    <t xml:space="preserve">                                                                                                                                                              Navýšení kapacity MŠ
</t>
  </si>
  <si>
    <t>Schváleno ve Frenštátě pd Radhoštěm dne 1.3.2022 Řídícím výborem MAP ORP Frenštát pod Radhoštěm II                                                   Mgr. Pavel Mička, předseda Řídícího výboru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</si>
</sst>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58">
    <xf numFmtId="0" fontId="0" fillId="0" borderId="0" xfId="0"/>
    <xf numFmtId="0" fontId="0" fillId="0" borderId="0" xfId="0" applyProtection="1">
      <protection locked="0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3" fontId="11" fillId="0" borderId="0" xfId="0" applyNumberFormat="1" applyFont="1" applyProtection="1">
      <protection locked="0"/>
    </xf>
    <xf numFmtId="0" fontId="2" fillId="0" borderId="0" xfId="0" applyFont="1"/>
    <xf numFmtId="0" fontId="12" fillId="0" borderId="0" xfId="0" applyFont="1"/>
    <xf numFmtId="0" fontId="14" fillId="0" borderId="0" xfId="2" applyFont="1" applyProtection="1"/>
    <xf numFmtId="0" fontId="10" fillId="0" borderId="0" xfId="0" applyFont="1"/>
    <xf numFmtId="0" fontId="16" fillId="0" borderId="0" xfId="0" applyFont="1"/>
    <xf numFmtId="0" fontId="3" fillId="0" borderId="0" xfId="0" applyFont="1"/>
    <xf numFmtId="49" fontId="10" fillId="0" borderId="0" xfId="0" applyNumberFormat="1" applyFont="1"/>
    <xf numFmtId="9" fontId="10" fillId="3" borderId="24" xfId="1" applyFont="1" applyFill="1" applyBorder="1" applyAlignment="1" applyProtection="1">
      <alignment horizontal="center"/>
    </xf>
    <xf numFmtId="0" fontId="0" fillId="3" borderId="25" xfId="0" applyFill="1" applyBorder="1"/>
    <xf numFmtId="0" fontId="10" fillId="3" borderId="26" xfId="0" applyFont="1" applyFill="1" applyBorder="1"/>
    <xf numFmtId="9" fontId="10" fillId="3" borderId="27" xfId="1" applyFont="1" applyFill="1" applyBorder="1" applyAlignment="1" applyProtection="1">
      <alignment horizontal="center"/>
    </xf>
    <xf numFmtId="0" fontId="0" fillId="3" borderId="0" xfId="0" applyFill="1"/>
    <xf numFmtId="0" fontId="10" fillId="3" borderId="28" xfId="0" applyFont="1" applyFill="1" applyBorder="1"/>
    <xf numFmtId="9" fontId="10" fillId="4" borderId="27" xfId="1" applyFont="1" applyFill="1" applyBorder="1" applyAlignment="1" applyProtection="1">
      <alignment horizontal="center"/>
    </xf>
    <xf numFmtId="0" fontId="0" fillId="4" borderId="0" xfId="0" applyFill="1"/>
    <xf numFmtId="0" fontId="10" fillId="4" borderId="28" xfId="0" applyFont="1" applyFill="1" applyBorder="1"/>
    <xf numFmtId="9" fontId="10" fillId="0" borderId="27" xfId="1" applyFont="1" applyFill="1" applyBorder="1" applyAlignment="1" applyProtection="1">
      <alignment horizontal="center"/>
    </xf>
    <xf numFmtId="0" fontId="10" fillId="0" borderId="28" xfId="0" applyFont="1" applyBorder="1"/>
    <xf numFmtId="0" fontId="16" fillId="0" borderId="29" xfId="0" applyFont="1" applyBorder="1" applyAlignment="1">
      <alignment horizontal="center"/>
    </xf>
    <xf numFmtId="0" fontId="16" fillId="0" borderId="30" xfId="0" applyFont="1" applyBorder="1"/>
    <xf numFmtId="0" fontId="16" fillId="0" borderId="31" xfId="0" applyFont="1" applyBorder="1"/>
    <xf numFmtId="0" fontId="17" fillId="0" borderId="0" xfId="0" applyFont="1"/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24" fillId="2" borderId="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7" fillId="0" borderId="21" xfId="0" applyFont="1" applyBorder="1" applyProtection="1"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vertical="center" wrapText="1" shrinkToFit="1"/>
      <protection locked="0"/>
    </xf>
    <xf numFmtId="0" fontId="7" fillId="0" borderId="4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35" xfId="0" applyFont="1" applyBorder="1" applyAlignment="1" applyProtection="1">
      <alignment horizontal="center" vertical="center" wrapText="1" shrinkToFit="1"/>
      <protection locked="0"/>
    </xf>
    <xf numFmtId="0" fontId="7" fillId="0" borderId="51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0" fillId="0" borderId="53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42" xfId="0" applyBorder="1" applyProtection="1"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 applyProtection="1">
      <alignment horizontal="center" vertical="center" wrapText="1" shrinkToFit="1"/>
      <protection locked="0"/>
    </xf>
    <xf numFmtId="0" fontId="23" fillId="2" borderId="5" xfId="0" applyFont="1" applyFill="1" applyBorder="1" applyAlignment="1">
      <alignment horizontal="center" vertical="center" wrapText="1"/>
    </xf>
    <xf numFmtId="0" fontId="23" fillId="2" borderId="44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26" fillId="0" borderId="18" xfId="0" applyFont="1" applyBorder="1" applyAlignment="1">
      <alignment vertical="center" wrapText="1"/>
    </xf>
    <xf numFmtId="3" fontId="26" fillId="0" borderId="15" xfId="0" applyNumberFormat="1" applyFont="1" applyBorder="1" applyAlignment="1" applyProtection="1">
      <alignment horizontal="center" vertical="center"/>
      <protection locked="0"/>
    </xf>
    <xf numFmtId="3" fontId="7" fillId="0" borderId="17" xfId="0" applyNumberFormat="1" applyFont="1" applyBorder="1" applyAlignment="1" applyProtection="1">
      <alignment horizontal="center" vertical="center"/>
      <protection locked="0"/>
    </xf>
    <xf numFmtId="1" fontId="7" fillId="0" borderId="15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3" fontId="26" fillId="0" borderId="19" xfId="0" applyNumberFormat="1" applyFont="1" applyBorder="1" applyAlignment="1" applyProtection="1">
      <alignment horizontal="center" vertical="center" wrapText="1"/>
      <protection locked="0"/>
    </xf>
    <xf numFmtId="3" fontId="7" fillId="0" borderId="21" xfId="0" applyNumberFormat="1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left" vertical="center" wrapText="1" shrinkToFit="1"/>
      <protection locked="0"/>
    </xf>
    <xf numFmtId="0" fontId="7" fillId="0" borderId="36" xfId="0" applyFont="1" applyBorder="1" applyAlignment="1" applyProtection="1">
      <alignment horizontal="left" vertical="center" wrapText="1" shrinkToFit="1"/>
      <protection locked="0"/>
    </xf>
    <xf numFmtId="3" fontId="7" fillId="0" borderId="17" xfId="0" applyNumberFormat="1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 applyProtection="1">
      <alignment vertical="center" wrapText="1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0" fontId="7" fillId="2" borderId="18" xfId="0" applyFont="1" applyFill="1" applyBorder="1" applyAlignment="1" applyProtection="1">
      <alignment horizontal="left" vertical="center"/>
      <protection locked="0"/>
    </xf>
    <xf numFmtId="3" fontId="7" fillId="0" borderId="15" xfId="0" applyNumberFormat="1" applyFont="1" applyBorder="1" applyAlignment="1" applyProtection="1">
      <alignment horizontal="left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 wrapText="1" shrinkToFit="1"/>
      <protection locked="0"/>
    </xf>
    <xf numFmtId="0" fontId="7" fillId="0" borderId="33" xfId="0" applyFont="1" applyBorder="1" applyAlignment="1" applyProtection="1">
      <alignment horizontal="center" vertical="center" wrapText="1" shrinkToFit="1"/>
      <protection locked="0"/>
    </xf>
    <xf numFmtId="0" fontId="7" fillId="0" borderId="34" xfId="0" applyFont="1" applyBorder="1" applyAlignment="1" applyProtection="1">
      <alignment horizontal="center" vertical="center" wrapText="1" shrinkToFit="1"/>
      <protection locked="0"/>
    </xf>
    <xf numFmtId="0" fontId="7" fillId="0" borderId="59" xfId="0" applyFont="1" applyBorder="1" applyAlignment="1" applyProtection="1">
      <alignment horizontal="center" vertical="center" wrapText="1" shrinkToFit="1"/>
      <protection locked="0"/>
    </xf>
    <xf numFmtId="0" fontId="7" fillId="2" borderId="59" xfId="0" applyFont="1" applyFill="1" applyBorder="1" applyAlignment="1" applyProtection="1">
      <alignment vertical="center" wrapText="1" shrinkToFit="1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59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6" fillId="0" borderId="14" xfId="0" applyFont="1" applyBorder="1" applyAlignment="1">
      <alignment vertical="center" wrapText="1"/>
    </xf>
    <xf numFmtId="0" fontId="0" fillId="0" borderId="18" xfId="0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6" fillId="0" borderId="13" xfId="0" applyFont="1" applyBorder="1" applyAlignment="1">
      <alignment vertical="center" wrapText="1"/>
    </xf>
    <xf numFmtId="0" fontId="7" fillId="2" borderId="13" xfId="0" applyFont="1" applyFill="1" applyBorder="1" applyAlignment="1" applyProtection="1">
      <alignment vertical="center" wrapText="1"/>
      <protection locked="0"/>
    </xf>
    <xf numFmtId="3" fontId="26" fillId="0" borderId="9" xfId="0" applyNumberFormat="1" applyFont="1" applyBorder="1" applyAlignment="1" applyProtection="1">
      <alignment horizontal="center" vertical="center" wrapText="1"/>
      <protection locked="0"/>
    </xf>
    <xf numFmtId="3" fontId="7" fillId="0" borderId="11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3" fontId="7" fillId="0" borderId="15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3" fontId="7" fillId="0" borderId="10" xfId="0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vertical="center" wrapText="1"/>
      <protection locked="0"/>
    </xf>
    <xf numFmtId="3" fontId="27" fillId="0" borderId="15" xfId="0" applyNumberFormat="1" applyFont="1" applyBorder="1" applyAlignment="1">
      <alignment horizontal="center" vertical="center" wrapText="1"/>
    </xf>
    <xf numFmtId="3" fontId="27" fillId="0" borderId="17" xfId="0" applyNumberFormat="1" applyFont="1" applyBorder="1" applyAlignment="1" applyProtection="1">
      <alignment horizontal="center" vertical="center"/>
      <protection locked="0"/>
    </xf>
    <xf numFmtId="0" fontId="27" fillId="0" borderId="61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3" fontId="27" fillId="0" borderId="19" xfId="0" applyNumberFormat="1" applyFont="1" applyBorder="1" applyAlignment="1">
      <alignment horizontal="center" vertical="center" wrapText="1"/>
    </xf>
    <xf numFmtId="3" fontId="27" fillId="0" borderId="21" xfId="0" applyNumberFormat="1" applyFont="1" applyBorder="1" applyAlignment="1" applyProtection="1">
      <alignment horizontal="center" vertical="center"/>
      <protection locked="0"/>
    </xf>
    <xf numFmtId="0" fontId="27" fillId="0" borderId="29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62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2" borderId="62" xfId="0" applyFont="1" applyFill="1" applyBorder="1" applyAlignment="1" applyProtection="1">
      <alignment horizontal="left" vertical="center" wrapText="1"/>
      <protection locked="0"/>
    </xf>
    <xf numFmtId="3" fontId="27" fillId="0" borderId="19" xfId="0" applyNumberFormat="1" applyFont="1" applyBorder="1" applyAlignment="1" applyProtection="1">
      <alignment horizontal="center" vertical="center"/>
      <protection locked="0"/>
    </xf>
    <xf numFmtId="0" fontId="27" fillId="0" borderId="29" xfId="0" applyFont="1" applyBorder="1" applyAlignment="1" applyProtection="1">
      <alignment horizontal="center" vertic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0" borderId="20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Protection="1"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62" xfId="0" applyFont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 wrapText="1"/>
      <protection locked="0"/>
    </xf>
    <xf numFmtId="0" fontId="27" fillId="0" borderId="19" xfId="0" applyFont="1" applyBorder="1" applyAlignment="1" applyProtection="1">
      <alignment horizontal="center" vertical="center" wrapText="1"/>
      <protection locked="0"/>
    </xf>
    <xf numFmtId="0" fontId="27" fillId="0" borderId="21" xfId="0" applyFont="1" applyBorder="1" applyAlignment="1" applyProtection="1">
      <alignment wrapText="1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0" fontId="27" fillId="0" borderId="62" xfId="0" applyFont="1" applyBorder="1" applyProtection="1">
      <protection locked="0"/>
    </xf>
    <xf numFmtId="0" fontId="27" fillId="0" borderId="13" xfId="0" applyFont="1" applyBorder="1" applyAlignment="1" applyProtection="1">
      <alignment horizontal="left" vertical="center" wrapText="1" shrinkToFit="1"/>
      <protection locked="0"/>
    </xf>
    <xf numFmtId="3" fontId="27" fillId="0" borderId="9" xfId="0" applyNumberFormat="1" applyFont="1" applyBorder="1" applyAlignment="1" applyProtection="1">
      <alignment horizontal="center" vertical="center"/>
      <protection locked="0"/>
    </xf>
    <xf numFmtId="3" fontId="27" fillId="0" borderId="11" xfId="0" applyNumberFormat="1" applyFont="1" applyBorder="1" applyAlignment="1" applyProtection="1">
      <alignment horizontal="center" vertical="center"/>
      <protection locked="0"/>
    </xf>
    <xf numFmtId="0" fontId="27" fillId="0" borderId="63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27" fillId="0" borderId="9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Protection="1"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27" fillId="0" borderId="44" xfId="0" applyFont="1" applyBorder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3" fontId="23" fillId="0" borderId="15" xfId="0" applyNumberFormat="1" applyFont="1" applyBorder="1" applyAlignment="1" applyProtection="1">
      <alignment horizontal="center" vertical="center"/>
      <protection locked="0"/>
    </xf>
    <xf numFmtId="3" fontId="23" fillId="0" borderId="17" xfId="0" applyNumberFormat="1" applyFont="1" applyBorder="1" applyAlignment="1" applyProtection="1">
      <alignment horizontal="center" vertical="center"/>
      <protection locked="0"/>
    </xf>
    <xf numFmtId="1" fontId="23" fillId="0" borderId="15" xfId="0" applyNumberFormat="1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2" borderId="30" xfId="0" applyFont="1" applyFill="1" applyBorder="1" applyAlignment="1" applyProtection="1">
      <alignment horizontal="left" vertical="center" wrapText="1"/>
      <protection locked="0"/>
    </xf>
    <xf numFmtId="3" fontId="23" fillId="0" borderId="19" xfId="0" applyNumberFormat="1" applyFont="1" applyBorder="1" applyAlignment="1" applyProtection="1">
      <alignment horizontal="center" vertical="center"/>
      <protection locked="0"/>
    </xf>
    <xf numFmtId="3" fontId="23" fillId="0" borderId="21" xfId="0" applyNumberFormat="1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30" xfId="0" applyFont="1" applyBorder="1" applyAlignment="1" applyProtection="1">
      <alignment horizontal="left" vertical="center" wrapText="1"/>
      <protection locked="0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 shrinkToFit="1"/>
      <protection locked="0"/>
    </xf>
    <xf numFmtId="0" fontId="23" fillId="0" borderId="16" xfId="0" applyFont="1" applyBorder="1" applyAlignment="1" applyProtection="1">
      <alignment horizontal="center" vertical="center" wrapText="1" shrinkToFit="1"/>
      <protection locked="0"/>
    </xf>
    <xf numFmtId="0" fontId="23" fillId="0" borderId="17" xfId="0" applyFont="1" applyBorder="1" applyAlignment="1" applyProtection="1">
      <alignment horizontal="center" vertical="center" wrapText="1" shrinkToFit="1"/>
      <protection locked="0"/>
    </xf>
    <xf numFmtId="0" fontId="23" fillId="0" borderId="42" xfId="0" applyFont="1" applyBorder="1" applyAlignment="1" applyProtection="1">
      <alignment horizontal="center" vertical="center"/>
      <protection locked="0"/>
    </xf>
    <xf numFmtId="0" fontId="23" fillId="0" borderId="53" xfId="0" applyFont="1" applyBorder="1" applyAlignment="1" applyProtection="1">
      <alignment horizontal="left" vertical="center" wrapText="1"/>
      <protection locked="0"/>
    </xf>
    <xf numFmtId="3" fontId="23" fillId="0" borderId="41" xfId="0" applyNumberFormat="1" applyFont="1" applyBorder="1" applyAlignment="1" applyProtection="1">
      <alignment horizontal="center" vertical="center"/>
      <protection locked="0"/>
    </xf>
    <xf numFmtId="3" fontId="23" fillId="0" borderId="42" xfId="0" applyNumberFormat="1" applyFont="1" applyBorder="1" applyAlignment="1" applyProtection="1">
      <alignment horizontal="center" vertical="center"/>
      <protection locked="0"/>
    </xf>
    <xf numFmtId="0" fontId="23" fillId="0" borderId="41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61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20" xfId="0" applyFont="1" applyBorder="1" applyAlignment="1" applyProtection="1">
      <alignment horizontal="center" vertical="center"/>
      <protection locked="0"/>
    </xf>
    <xf numFmtId="0" fontId="23" fillId="0" borderId="29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>
      <alignment horizontal="left" vertical="center" wrapText="1" shrinkToFit="1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3" fillId="0" borderId="61" xfId="0" applyFont="1" applyBorder="1" applyAlignment="1" applyProtection="1">
      <alignment horizontal="center" vertical="center" wrapText="1" shrinkToFit="1"/>
      <protection locked="0"/>
    </xf>
    <xf numFmtId="0" fontId="23" fillId="0" borderId="60" xfId="0" applyFont="1" applyBorder="1" applyAlignment="1" applyProtection="1">
      <alignment horizontal="center" vertical="center" wrapText="1" shrinkToFit="1"/>
      <protection locked="0"/>
    </xf>
    <xf numFmtId="0" fontId="23" fillId="0" borderId="14" xfId="0" applyFont="1" applyBorder="1" applyAlignment="1" applyProtection="1">
      <alignment horizontal="center" vertical="center" wrapText="1" shrinkToFit="1"/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0" fontId="23" fillId="0" borderId="32" xfId="0" applyFont="1" applyBorder="1" applyAlignment="1" applyProtection="1">
      <alignment horizontal="center" vertical="center" wrapText="1"/>
      <protection locked="0"/>
    </xf>
    <xf numFmtId="0" fontId="23" fillId="0" borderId="34" xfId="0" applyFont="1" applyBorder="1" applyAlignment="1" applyProtection="1">
      <alignment horizontal="center" vertical="center"/>
      <protection locked="0"/>
    </xf>
    <xf numFmtId="0" fontId="23" fillId="0" borderId="59" xfId="0" applyFont="1" applyBorder="1" applyAlignment="1" applyProtection="1">
      <alignment horizontal="left" vertical="center" wrapText="1"/>
      <protection locked="0"/>
    </xf>
    <xf numFmtId="0" fontId="23" fillId="0" borderId="59" xfId="0" applyFont="1" applyBorder="1" applyAlignment="1" applyProtection="1">
      <alignment horizontal="center" vertical="center" wrapText="1"/>
      <protection locked="0"/>
    </xf>
    <xf numFmtId="0" fontId="23" fillId="0" borderId="32" xfId="0" applyFont="1" applyBorder="1" applyAlignment="1" applyProtection="1">
      <alignment horizontal="center" vertical="center"/>
      <protection locked="0"/>
    </xf>
    <xf numFmtId="0" fontId="23" fillId="0" borderId="33" xfId="0" applyFont="1" applyBorder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horizontal="center" vertical="center" wrapText="1"/>
      <protection locked="0"/>
    </xf>
    <xf numFmtId="3" fontId="26" fillId="0" borderId="2" xfId="0" applyNumberFormat="1" applyFont="1" applyBorder="1" applyAlignment="1" applyProtection="1">
      <alignment horizontal="center" vertical="center"/>
      <protection locked="0"/>
    </xf>
    <xf numFmtId="3" fontId="7" fillId="0" borderId="34" xfId="0" applyNumberFormat="1" applyFont="1" applyBorder="1" applyAlignment="1" applyProtection="1">
      <alignment horizontal="center" vertical="center"/>
      <protection locked="0"/>
    </xf>
    <xf numFmtId="1" fontId="7" fillId="0" borderId="32" xfId="0" applyNumberFormat="1" applyFont="1" applyBorder="1" applyAlignment="1" applyProtection="1">
      <alignment horizontal="center" vertical="center"/>
      <protection locked="0"/>
    </xf>
    <xf numFmtId="0" fontId="7" fillId="0" borderId="34" xfId="0" applyFont="1" applyBorder="1" applyProtection="1">
      <protection locked="0"/>
    </xf>
    <xf numFmtId="0" fontId="26" fillId="0" borderId="2" xfId="0" applyFont="1" applyBorder="1" applyAlignment="1">
      <alignment vertical="center" wrapText="1"/>
    </xf>
    <xf numFmtId="3" fontId="7" fillId="0" borderId="15" xfId="0" applyNumberFormat="1" applyFont="1" applyBorder="1" applyAlignment="1" applyProtection="1">
      <alignment horizontal="center" vertical="center"/>
      <protection locked="0"/>
    </xf>
    <xf numFmtId="3" fontId="7" fillId="0" borderId="16" xfId="0" applyNumberFormat="1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3" fontId="7" fillId="0" borderId="9" xfId="0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vertical="center" wrapText="1" shrinkToFi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7" fillId="0" borderId="14" xfId="0" applyFont="1" applyBorder="1" applyAlignment="1" applyProtection="1">
      <alignment horizontal="center" vertical="center" wrapText="1" shrinkToFit="1"/>
      <protection locked="0"/>
    </xf>
    <xf numFmtId="0" fontId="27" fillId="2" borderId="15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 wrapText="1"/>
    </xf>
    <xf numFmtId="0" fontId="27" fillId="2" borderId="65" xfId="0" applyFont="1" applyFill="1" applyBorder="1" applyAlignment="1">
      <alignment horizontal="center" vertical="center" wrapText="1"/>
    </xf>
    <xf numFmtId="0" fontId="27" fillId="2" borderId="54" xfId="0" applyFont="1" applyFill="1" applyBorder="1" applyAlignment="1">
      <alignment horizontal="center" vertical="center" wrapText="1"/>
    </xf>
    <xf numFmtId="0" fontId="27" fillId="2" borderId="56" xfId="0" applyFont="1" applyFill="1" applyBorder="1" applyAlignment="1">
      <alignment horizontal="center" vertical="center" wrapText="1"/>
    </xf>
    <xf numFmtId="0" fontId="27" fillId="0" borderId="53" xfId="0" applyFont="1" applyBorder="1" applyAlignment="1" applyProtection="1">
      <alignment horizontal="center" vertical="center"/>
      <protection locked="0"/>
    </xf>
    <xf numFmtId="0" fontId="27" fillId="2" borderId="19" xfId="0" applyFont="1" applyFill="1" applyBorder="1" applyAlignment="1" applyProtection="1">
      <alignment horizontal="center" vertical="center"/>
      <protection locked="0"/>
    </xf>
    <xf numFmtId="0" fontId="27" fillId="2" borderId="21" xfId="0" applyFont="1" applyFill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 wrapText="1" shrinkToFit="1"/>
      <protection locked="0"/>
    </xf>
    <xf numFmtId="0" fontId="27" fillId="2" borderId="19" xfId="0" applyFont="1" applyFill="1" applyBorder="1" applyAlignment="1" applyProtection="1">
      <alignment horizontal="center" vertical="center" wrapText="1"/>
      <protection locked="0"/>
    </xf>
    <xf numFmtId="0" fontId="27" fillId="0" borderId="41" xfId="0" applyFont="1" applyBorder="1" applyAlignment="1" applyProtection="1">
      <alignment horizontal="center" vertical="center"/>
      <protection locked="0"/>
    </xf>
    <xf numFmtId="0" fontId="27" fillId="0" borderId="49" xfId="0" applyFont="1" applyBorder="1" applyAlignment="1" applyProtection="1">
      <alignment horizontal="center" vertical="center"/>
      <protection locked="0"/>
    </xf>
    <xf numFmtId="0" fontId="27" fillId="0" borderId="42" xfId="0" applyFont="1" applyBorder="1" applyAlignment="1" applyProtection="1">
      <alignment horizontal="center" vertical="center"/>
      <protection locked="0"/>
    </xf>
    <xf numFmtId="0" fontId="27" fillId="2" borderId="41" xfId="0" applyFont="1" applyFill="1" applyBorder="1" applyAlignment="1" applyProtection="1">
      <alignment horizontal="center" vertical="center"/>
      <protection locked="0"/>
    </xf>
    <xf numFmtId="0" fontId="27" fillId="2" borderId="42" xfId="0" applyFont="1" applyFill="1" applyBorder="1" applyAlignment="1" applyProtection="1">
      <alignment horizontal="center" vertical="center"/>
      <protection locked="0"/>
    </xf>
    <xf numFmtId="3" fontId="27" fillId="0" borderId="41" xfId="0" applyNumberFormat="1" applyFont="1" applyBorder="1" applyAlignment="1" applyProtection="1">
      <alignment horizontal="center" vertical="center"/>
      <protection locked="0"/>
    </xf>
    <xf numFmtId="0" fontId="27" fillId="0" borderId="64" xfId="0" applyFont="1" applyBorder="1" applyAlignment="1" applyProtection="1">
      <alignment horizontal="center" vertical="center"/>
      <protection locked="0"/>
    </xf>
    <xf numFmtId="0" fontId="27" fillId="2" borderId="41" xfId="0" applyFont="1" applyFill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 shrinkToFit="1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0" fontId="27" fillId="2" borderId="9" xfId="0" applyFont="1" applyFill="1" applyBorder="1" applyAlignment="1" applyProtection="1">
      <alignment horizontal="center" vertical="center"/>
      <protection locked="0"/>
    </xf>
    <xf numFmtId="0" fontId="27" fillId="2" borderId="11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wrapText="1" shrinkToFit="1"/>
      <protection locked="0"/>
    </xf>
    <xf numFmtId="0" fontId="7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60" xfId="0" applyFont="1" applyBorder="1" applyAlignment="1" applyProtection="1">
      <alignment horizontal="center" vertical="center" wrapText="1" shrinkToFit="1"/>
      <protection locked="0"/>
    </xf>
    <xf numFmtId="0" fontId="7" fillId="0" borderId="14" xfId="0" applyFont="1" applyBorder="1" applyAlignment="1" applyProtection="1">
      <alignment horizontal="center" vertical="center" wrapText="1" shrinkToFit="1"/>
      <protection locked="0"/>
    </xf>
    <xf numFmtId="0" fontId="7" fillId="0" borderId="9" xfId="0" applyFont="1" applyBorder="1" applyAlignment="1" applyProtection="1">
      <alignment horizontal="center" vertical="center" wrapText="1" shrinkToFit="1"/>
      <protection locked="0"/>
    </xf>
    <xf numFmtId="0" fontId="7" fillId="0" borderId="12" xfId="0" applyFont="1" applyBorder="1" applyAlignment="1" applyProtection="1">
      <alignment horizontal="center" vertical="center" wrapText="1" shrinkToFit="1"/>
      <protection locked="0"/>
    </xf>
    <xf numFmtId="0" fontId="7" fillId="0" borderId="13" xfId="0" applyFont="1" applyBorder="1" applyAlignment="1" applyProtection="1">
      <alignment horizontal="center" vertical="center" wrapText="1" shrinkToFit="1"/>
      <protection locked="0"/>
    </xf>
    <xf numFmtId="0" fontId="27" fillId="0" borderId="16" xfId="0" applyFont="1" applyBorder="1" applyAlignment="1" applyProtection="1">
      <alignment horizontal="center" vertical="center" wrapText="1" shrinkToFit="1"/>
      <protection locked="0"/>
    </xf>
    <xf numFmtId="0" fontId="27" fillId="0" borderId="60" xfId="0" applyFont="1" applyBorder="1" applyAlignment="1" applyProtection="1">
      <alignment horizontal="center" vertical="center" wrapText="1" shrinkToFit="1"/>
      <protection locked="0"/>
    </xf>
    <xf numFmtId="0" fontId="27" fillId="2" borderId="6" xfId="0" applyFont="1" applyFill="1" applyBorder="1" applyAlignment="1">
      <alignment horizontal="left" vertical="center" wrapText="1"/>
    </xf>
    <xf numFmtId="0" fontId="27" fillId="0" borderId="20" xfId="0" applyFont="1" applyBorder="1" applyAlignment="1" applyProtection="1">
      <alignment horizontal="center" vertical="center" wrapText="1" shrinkToFit="1"/>
      <protection locked="0"/>
    </xf>
    <xf numFmtId="0" fontId="27" fillId="0" borderId="31" xfId="0" applyFont="1" applyBorder="1" applyAlignment="1" applyProtection="1">
      <alignment horizontal="center" vertical="center" wrapText="1" shrinkToFit="1"/>
      <protection locked="0"/>
    </xf>
    <xf numFmtId="0" fontId="27" fillId="2" borderId="30" xfId="0" applyFont="1" applyFill="1" applyBorder="1" applyAlignment="1">
      <alignment horizontal="left" vertical="center" wrapText="1"/>
    </xf>
    <xf numFmtId="0" fontId="27" fillId="0" borderId="10" xfId="0" applyFont="1" applyBorder="1" applyAlignment="1" applyProtection="1">
      <alignment horizontal="center" vertical="center" wrapText="1" shrinkToFit="1"/>
      <protection locked="0"/>
    </xf>
    <xf numFmtId="0" fontId="27" fillId="0" borderId="12" xfId="0" applyFont="1" applyBorder="1" applyAlignment="1" applyProtection="1">
      <alignment horizontal="center" vertical="center" wrapText="1" shrinkToFit="1"/>
      <protection locked="0"/>
    </xf>
    <xf numFmtId="0" fontId="7" fillId="0" borderId="5" xfId="0" applyFont="1" applyBorder="1" applyAlignment="1" applyProtection="1">
      <alignment horizontal="center" vertical="center" wrapText="1" shrinkToFit="1"/>
      <protection locked="0"/>
    </xf>
    <xf numFmtId="0" fontId="7" fillId="0" borderId="44" xfId="0" applyFont="1" applyBorder="1" applyAlignment="1" applyProtection="1">
      <alignment horizontal="center" vertical="center" wrapText="1" shrinkToFit="1"/>
      <protection locked="0"/>
    </xf>
    <xf numFmtId="0" fontId="23" fillId="0" borderId="29" xfId="0" applyFont="1" applyBorder="1" applyAlignment="1" applyProtection="1">
      <alignment horizontal="center" vertical="center" wrapText="1" shrinkToFit="1"/>
      <protection locked="0"/>
    </xf>
    <xf numFmtId="0" fontId="23" fillId="0" borderId="20" xfId="0" applyFont="1" applyBorder="1" applyAlignment="1" applyProtection="1">
      <alignment horizontal="center" vertical="center" wrapText="1" shrinkToFit="1"/>
      <protection locked="0"/>
    </xf>
    <xf numFmtId="0" fontId="23" fillId="0" borderId="31" xfId="0" applyFont="1" applyBorder="1" applyAlignment="1" applyProtection="1">
      <alignment horizontal="center" vertical="center" wrapText="1" shrinkToFit="1"/>
      <protection locked="0"/>
    </xf>
    <xf numFmtId="0" fontId="23" fillId="0" borderId="18" xfId="0" applyFont="1" applyBorder="1" applyAlignment="1" applyProtection="1">
      <alignment horizontal="center" vertical="center" wrapText="1" shrinkToFit="1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3" fillId="0" borderId="63" xfId="0" applyFont="1" applyBorder="1" applyAlignment="1" applyProtection="1">
      <alignment horizontal="center" vertical="center" wrapText="1" shrinkToFit="1"/>
      <protection locked="0"/>
    </xf>
    <xf numFmtId="0" fontId="23" fillId="0" borderId="10" xfId="0" applyFont="1" applyBorder="1" applyAlignment="1" applyProtection="1">
      <alignment horizontal="center" vertical="center" wrapText="1" shrinkToFit="1"/>
      <protection locked="0"/>
    </xf>
    <xf numFmtId="0" fontId="23" fillId="0" borderId="12" xfId="0" applyFont="1" applyBorder="1" applyAlignment="1" applyProtection="1">
      <alignment horizontal="center" vertical="center" wrapText="1" shrinkToFi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 shrinkToFit="1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3" fontId="23" fillId="0" borderId="11" xfId="0" applyNumberFormat="1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 wrapText="1" shrinkToFit="1"/>
      <protection locked="0"/>
    </xf>
    <xf numFmtId="0" fontId="26" fillId="0" borderId="13" xfId="0" applyFont="1" applyBorder="1" applyAlignment="1">
      <alignment vertical="center" wrapText="1" shrinkToFit="1"/>
    </xf>
    <xf numFmtId="0" fontId="7" fillId="0" borderId="14" xfId="0" applyFont="1" applyBorder="1" applyAlignment="1" applyProtection="1">
      <alignment vertical="center" wrapText="1" shrinkToFit="1"/>
      <protection locked="0"/>
    </xf>
    <xf numFmtId="0" fontId="7" fillId="0" borderId="9" xfId="0" applyFont="1" applyBorder="1" applyAlignment="1" applyProtection="1">
      <alignment vertical="center" wrapText="1" shrinkToFit="1"/>
      <protection locked="0"/>
    </xf>
    <xf numFmtId="0" fontId="7" fillId="0" borderId="13" xfId="0" applyFont="1" applyBorder="1" applyAlignment="1" applyProtection="1">
      <alignment vertical="center" wrapText="1" shrinkToFit="1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1" xfId="0" applyFont="1" applyBorder="1" applyAlignment="1" applyProtection="1">
      <alignment horizontal="center" vertical="center" wrapText="1" shrinkToFit="1"/>
      <protection locked="0"/>
    </xf>
    <xf numFmtId="0" fontId="23" fillId="2" borderId="15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6" fillId="0" borderId="48" xfId="0" applyFont="1" applyBorder="1" applyAlignment="1">
      <alignment vertical="center" wrapText="1"/>
    </xf>
    <xf numFmtId="0" fontId="23" fillId="2" borderId="14" xfId="0" applyFont="1" applyFill="1" applyBorder="1" applyAlignment="1" applyProtection="1">
      <alignment horizontal="center" vertical="center" wrapText="1"/>
      <protection locked="0"/>
    </xf>
    <xf numFmtId="3" fontId="23" fillId="0" borderId="19" xfId="0" applyNumberFormat="1" applyFont="1" applyBorder="1" applyAlignment="1" applyProtection="1">
      <alignment horizontal="center" vertical="center" wrapText="1"/>
      <protection locked="0"/>
    </xf>
    <xf numFmtId="0" fontId="23" fillId="2" borderId="18" xfId="0" applyFont="1" applyFill="1" applyBorder="1" applyAlignment="1" applyProtection="1">
      <alignment horizontal="center" vertical="center" wrapText="1"/>
      <protection locked="0"/>
    </xf>
    <xf numFmtId="3" fontId="23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3" fontId="23" fillId="0" borderId="9" xfId="0" applyNumberFormat="1" applyFont="1" applyBorder="1" applyAlignment="1" applyProtection="1">
      <alignment horizontal="center" vertical="center" wrapText="1"/>
      <protection locked="0"/>
    </xf>
    <xf numFmtId="0" fontId="23" fillId="2" borderId="13" xfId="0" applyFont="1" applyFill="1" applyBorder="1" applyAlignment="1" applyProtection="1">
      <alignment horizontal="center" vertical="center" wrapText="1"/>
      <protection locked="0"/>
    </xf>
    <xf numFmtId="3" fontId="24" fillId="0" borderId="15" xfId="0" applyNumberFormat="1" applyFont="1" applyBorder="1" applyAlignment="1">
      <alignment horizontal="center" vertical="center" wrapText="1"/>
    </xf>
    <xf numFmtId="3" fontId="24" fillId="0" borderId="60" xfId="0" applyNumberFormat="1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3" fontId="24" fillId="0" borderId="19" xfId="0" applyNumberFormat="1" applyFont="1" applyBorder="1" applyAlignment="1" applyProtection="1">
      <alignment horizontal="center" vertical="center"/>
      <protection locked="0"/>
    </xf>
    <xf numFmtId="3" fontId="24" fillId="0" borderId="31" xfId="0" applyNumberFormat="1" applyFont="1" applyBorder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0" fontId="28" fillId="0" borderId="23" xfId="0" applyFont="1" applyBorder="1" applyProtection="1">
      <protection locked="0"/>
    </xf>
    <xf numFmtId="0" fontId="28" fillId="0" borderId="51" xfId="0" applyFont="1" applyBorder="1" applyProtection="1">
      <protection locked="0"/>
    </xf>
    <xf numFmtId="0" fontId="28" fillId="0" borderId="40" xfId="0" applyFont="1" applyBorder="1" applyProtection="1">
      <protection locked="0"/>
    </xf>
    <xf numFmtId="0" fontId="28" fillId="0" borderId="52" xfId="0" applyFont="1" applyBorder="1" applyProtection="1"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67" xfId="0" applyFont="1" applyFill="1" applyBorder="1" applyAlignment="1" applyProtection="1">
      <alignment horizontal="center" vertical="center" wrapText="1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28" fillId="0" borderId="20" xfId="0" applyFont="1" applyBorder="1" applyAlignment="1" applyProtection="1">
      <alignment horizontal="center" vertical="center"/>
      <protection locked="0"/>
    </xf>
    <xf numFmtId="0" fontId="28" fillId="0" borderId="21" xfId="0" applyFont="1" applyBorder="1" applyAlignment="1" applyProtection="1">
      <alignment horizontal="center" vertical="center"/>
      <protection locked="0"/>
    </xf>
    <xf numFmtId="0" fontId="28" fillId="0" borderId="18" xfId="0" applyFont="1" applyBorder="1" applyProtection="1">
      <protection locked="0"/>
    </xf>
    <xf numFmtId="0" fontId="28" fillId="0" borderId="41" xfId="0" applyFont="1" applyBorder="1" applyAlignment="1" applyProtection="1">
      <alignment horizontal="center" vertical="center"/>
      <protection locked="0"/>
    </xf>
    <xf numFmtId="0" fontId="28" fillId="0" borderId="49" xfId="0" applyFont="1" applyBorder="1" applyAlignment="1" applyProtection="1">
      <alignment horizontal="center" vertical="center"/>
      <protection locked="0"/>
    </xf>
    <xf numFmtId="0" fontId="28" fillId="0" borderId="42" xfId="0" applyFont="1" applyBorder="1" applyAlignment="1" applyProtection="1">
      <alignment horizontal="center" vertical="center"/>
      <protection locked="0"/>
    </xf>
    <xf numFmtId="0" fontId="28" fillId="0" borderId="53" xfId="0" applyFont="1" applyBorder="1" applyProtection="1">
      <protection locked="0"/>
    </xf>
    <xf numFmtId="0" fontId="28" fillId="0" borderId="53" xfId="0" applyFont="1" applyBorder="1" applyAlignment="1" applyProtection="1">
      <alignment horizontal="center" vertical="center"/>
      <protection locked="0"/>
    </xf>
    <xf numFmtId="0" fontId="24" fillId="2" borderId="52" xfId="0" applyFont="1" applyFill="1" applyBorder="1" applyAlignment="1" applyProtection="1">
      <alignment horizontal="center" vertical="center"/>
      <protection locked="0"/>
    </xf>
    <xf numFmtId="3" fontId="24" fillId="0" borderId="41" xfId="0" applyNumberFormat="1" applyFont="1" applyBorder="1" applyAlignment="1" applyProtection="1">
      <alignment horizontal="center" vertical="center"/>
      <protection locked="0"/>
    </xf>
    <xf numFmtId="3" fontId="24" fillId="0" borderId="66" xfId="0" applyNumberFormat="1" applyFont="1" applyBorder="1" applyAlignment="1" applyProtection="1">
      <alignment horizontal="center" vertical="center"/>
      <protection locked="0"/>
    </xf>
    <xf numFmtId="0" fontId="24" fillId="0" borderId="41" xfId="0" applyFont="1" applyBorder="1" applyAlignment="1" applyProtection="1">
      <alignment horizontal="center" vertical="center"/>
      <protection locked="0"/>
    </xf>
    <xf numFmtId="0" fontId="24" fillId="0" borderId="42" xfId="0" applyFont="1" applyBorder="1" applyAlignment="1" applyProtection="1">
      <alignment horizontal="center" vertical="center"/>
      <protection locked="0"/>
    </xf>
    <xf numFmtId="0" fontId="28" fillId="0" borderId="41" xfId="0" applyFont="1" applyBorder="1" applyProtection="1">
      <protection locked="0"/>
    </xf>
    <xf numFmtId="0" fontId="28" fillId="0" borderId="42" xfId="0" applyFont="1" applyBorder="1" applyProtection="1">
      <protection locked="0"/>
    </xf>
    <xf numFmtId="0" fontId="24" fillId="2" borderId="53" xfId="0" applyFont="1" applyFill="1" applyBorder="1" applyAlignment="1" applyProtection="1">
      <alignment horizontal="center" vertical="center"/>
      <protection locked="0"/>
    </xf>
    <xf numFmtId="0" fontId="24" fillId="2" borderId="68" xfId="0" applyFont="1" applyFill="1" applyBorder="1" applyAlignment="1" applyProtection="1">
      <alignment horizontal="center" vertical="center" wrapText="1"/>
      <protection locked="0"/>
    </xf>
    <xf numFmtId="0" fontId="28" fillId="0" borderId="49" xfId="0" applyFont="1" applyBorder="1" applyProtection="1">
      <protection locked="0"/>
    </xf>
    <xf numFmtId="3" fontId="24" fillId="0" borderId="49" xfId="0" applyNumberFormat="1" applyFont="1" applyBorder="1" applyAlignment="1" applyProtection="1">
      <alignment horizontal="center" vertical="center"/>
      <protection locked="0"/>
    </xf>
    <xf numFmtId="0" fontId="24" fillId="2" borderId="53" xfId="0" applyFont="1" applyFill="1" applyBorder="1" applyAlignment="1" applyProtection="1">
      <alignment horizontal="center" vertical="center" wrapText="1"/>
      <protection locked="0"/>
    </xf>
    <xf numFmtId="0" fontId="28" fillId="0" borderId="53" xfId="0" applyFont="1" applyBorder="1" applyAlignment="1" applyProtection="1">
      <alignment horizontal="center"/>
      <protection locked="0"/>
    </xf>
    <xf numFmtId="3" fontId="24" fillId="0" borderId="9" xfId="0" applyNumberFormat="1" applyFont="1" applyBorder="1" applyAlignment="1" applyProtection="1">
      <alignment horizontal="center" vertical="center"/>
      <protection locked="0"/>
    </xf>
    <xf numFmtId="3" fontId="24" fillId="0" borderId="12" xfId="0" applyNumberFormat="1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8" fillId="0" borderId="9" xfId="0" applyFont="1" applyBorder="1" applyProtection="1"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Protection="1">
      <protection locked="0"/>
    </xf>
    <xf numFmtId="0" fontId="28" fillId="0" borderId="11" xfId="0" applyFont="1" applyBorder="1" applyProtection="1">
      <protection locked="0"/>
    </xf>
    <xf numFmtId="0" fontId="28" fillId="0" borderId="13" xfId="0" applyFont="1" applyBorder="1" applyProtection="1">
      <protection locked="0"/>
    </xf>
    <xf numFmtId="0" fontId="24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vertical="center" wrapText="1"/>
    </xf>
    <xf numFmtId="3" fontId="7" fillId="2" borderId="0" xfId="0" applyNumberFormat="1" applyFont="1" applyFill="1" applyAlignment="1" applyProtection="1">
      <alignment horizontal="center" vertical="center"/>
      <protection locked="0"/>
    </xf>
    <xf numFmtId="3" fontId="7" fillId="2" borderId="36" xfId="0" applyNumberFormat="1" applyFont="1" applyFill="1" applyBorder="1" applyAlignment="1" applyProtection="1">
      <alignment horizontal="center" vertical="center"/>
      <protection locked="0"/>
    </xf>
    <xf numFmtId="1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Protection="1"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3" fontId="7" fillId="2" borderId="29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21" xfId="0" applyNumberFormat="1" applyFont="1" applyFill="1" applyBorder="1" applyAlignment="1" applyProtection="1">
      <alignment horizontal="center" vertical="center"/>
      <protection locked="0"/>
    </xf>
    <xf numFmtId="3" fontId="7" fillId="2" borderId="19" xfId="0" applyNumberFormat="1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Protection="1"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Protection="1">
      <protection locked="0"/>
    </xf>
    <xf numFmtId="3" fontId="7" fillId="2" borderId="9" xfId="0" applyNumberFormat="1" applyFont="1" applyFill="1" applyBorder="1" applyAlignment="1" applyProtection="1">
      <alignment horizontal="center" vertical="center"/>
      <protection locked="0"/>
    </xf>
    <xf numFmtId="3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23" fillId="0" borderId="19" xfId="0" applyFont="1" applyBorder="1" applyAlignment="1" applyProtection="1">
      <alignment horizontal="center" vertical="center" wrapText="1" shrinkToFit="1"/>
      <protection locked="0"/>
    </xf>
    <xf numFmtId="0" fontId="23" fillId="0" borderId="21" xfId="0" applyFont="1" applyBorder="1" applyAlignment="1" applyProtection="1">
      <alignment horizontal="center" vertical="center" wrapText="1" shrinkToFit="1"/>
      <protection locked="0"/>
    </xf>
    <xf numFmtId="0" fontId="23" fillId="0" borderId="9" xfId="0" applyFont="1" applyBorder="1" applyAlignment="1" applyProtection="1">
      <alignment horizontal="center" vertical="center" wrapText="1" shrinkToFit="1"/>
      <protection locked="0"/>
    </xf>
    <xf numFmtId="0" fontId="23" fillId="0" borderId="11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10" fillId="0" borderId="0" xfId="0" applyFont="1" applyAlignment="1" applyProtection="1">
      <alignment wrapText="1" shrinkToFit="1"/>
      <protection locked="0"/>
    </xf>
    <xf numFmtId="0" fontId="0" fillId="0" borderId="0" xfId="0" applyAlignment="1">
      <alignment wrapText="1" shrinkToFit="1"/>
    </xf>
    <xf numFmtId="0" fontId="27" fillId="0" borderId="15" xfId="0" applyFont="1" applyBorder="1" applyAlignment="1" applyProtection="1">
      <alignment horizontal="center" vertical="center" wrapText="1" shrinkToFit="1"/>
      <protection locked="0"/>
    </xf>
    <xf numFmtId="0" fontId="27" fillId="0" borderId="17" xfId="0" applyFont="1" applyBorder="1" applyAlignment="1" applyProtection="1">
      <alignment horizontal="center" vertical="center" wrapText="1" shrinkToFit="1"/>
      <protection locked="0"/>
    </xf>
    <xf numFmtId="0" fontId="27" fillId="0" borderId="19" xfId="0" applyFont="1" applyBorder="1" applyAlignment="1" applyProtection="1">
      <alignment horizontal="center" vertical="center" wrapText="1" shrinkToFit="1"/>
      <protection locked="0"/>
    </xf>
    <xf numFmtId="0" fontId="27" fillId="0" borderId="21" xfId="0" applyFont="1" applyBorder="1" applyAlignment="1" applyProtection="1">
      <alignment horizontal="center" vertical="center" wrapText="1" shrinkToFit="1"/>
      <protection locked="0"/>
    </xf>
    <xf numFmtId="0" fontId="27" fillId="0" borderId="9" xfId="0" applyFont="1" applyBorder="1" applyAlignment="1" applyProtection="1">
      <alignment horizontal="center" vertical="center" wrapText="1" shrinkToFit="1"/>
      <protection locked="0"/>
    </xf>
    <xf numFmtId="0" fontId="27" fillId="0" borderId="11" xfId="0" applyFont="1" applyBorder="1" applyAlignment="1" applyProtection="1">
      <alignment horizontal="center" vertical="center" wrapText="1" shrinkToFit="1"/>
      <protection locked="0"/>
    </xf>
    <xf numFmtId="0" fontId="24" fillId="0" borderId="69" xfId="0" applyFont="1" applyBorder="1" applyAlignment="1">
      <alignment horizontal="left" vertical="center" wrapText="1"/>
    </xf>
    <xf numFmtId="0" fontId="24" fillId="0" borderId="39" xfId="0" applyFont="1" applyBorder="1" applyAlignment="1">
      <alignment horizontal="left" vertical="center" wrapText="1" shrinkToFit="1"/>
    </xf>
    <xf numFmtId="0" fontId="24" fillId="0" borderId="39" xfId="0" applyFont="1" applyBorder="1" applyAlignment="1" applyProtection="1">
      <alignment horizontal="left" vertical="center" wrapText="1" shrinkToFit="1"/>
      <protection locked="0"/>
    </xf>
    <xf numFmtId="0" fontId="24" fillId="0" borderId="68" xfId="0" applyFont="1" applyBorder="1" applyAlignment="1" applyProtection="1">
      <alignment horizontal="left" vertical="center" wrapText="1" shrinkToFit="1"/>
      <protection locked="0"/>
    </xf>
    <xf numFmtId="0" fontId="7" fillId="2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 applyProtection="1">
      <alignment horizontal="center" vertical="center" wrapText="1" shrinkToFit="1"/>
      <protection locked="0"/>
    </xf>
    <xf numFmtId="0" fontId="24" fillId="0" borderId="17" xfId="0" applyFont="1" applyBorder="1" applyAlignment="1" applyProtection="1">
      <alignment horizontal="center" vertical="center" wrapText="1" shrinkToFit="1"/>
      <protection locked="0"/>
    </xf>
    <xf numFmtId="0" fontId="24" fillId="0" borderId="20" xfId="0" applyFont="1" applyBorder="1" applyAlignment="1" applyProtection="1">
      <alignment horizontal="center" vertical="center" wrapText="1" shrinkToFit="1"/>
      <protection locked="0"/>
    </xf>
    <xf numFmtId="0" fontId="24" fillId="0" borderId="21" xfId="0" applyFont="1" applyBorder="1" applyAlignment="1" applyProtection="1">
      <alignment horizontal="center" vertical="center" wrapText="1" shrinkToFit="1"/>
      <protection locked="0"/>
    </xf>
    <xf numFmtId="0" fontId="24" fillId="0" borderId="10" xfId="0" applyFont="1" applyBorder="1" applyAlignment="1" applyProtection="1">
      <alignment horizontal="center" vertical="center" wrapText="1" shrinkToFit="1"/>
      <protection locked="0"/>
    </xf>
    <xf numFmtId="0" fontId="24" fillId="0" borderId="11" xfId="0" applyFont="1" applyBorder="1" applyAlignment="1" applyProtection="1">
      <alignment horizontal="center" vertical="center" wrapText="1" shrinkToFit="1"/>
      <protection locked="0"/>
    </xf>
    <xf numFmtId="0" fontId="24" fillId="2" borderId="7" xfId="0" applyFont="1" applyFill="1" applyBorder="1" applyAlignment="1">
      <alignment horizontal="left" vertical="center" wrapText="1"/>
    </xf>
    <xf numFmtId="0" fontId="24" fillId="0" borderId="68" xfId="0" applyFont="1" applyBorder="1" applyAlignment="1" applyProtection="1">
      <alignment horizontal="left" vertical="center" wrapText="1"/>
      <protection locked="0"/>
    </xf>
    <xf numFmtId="0" fontId="7" fillId="0" borderId="59" xfId="0" applyFont="1" applyBorder="1" applyAlignment="1" applyProtection="1">
      <alignment vertical="center" wrapText="1" shrinkToFi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 applyProtection="1">
      <alignment horizontal="center" vertical="center" wrapText="1" shrinkToFit="1"/>
      <protection locked="0"/>
    </xf>
    <xf numFmtId="0" fontId="24" fillId="0" borderId="18" xfId="0" applyFont="1" applyBorder="1" applyAlignment="1" applyProtection="1">
      <alignment horizontal="center" vertical="center" wrapText="1" shrinkToFit="1"/>
      <protection locked="0"/>
    </xf>
    <xf numFmtId="0" fontId="24" fillId="0" borderId="13" xfId="0" applyFont="1" applyBorder="1" applyAlignment="1" applyProtection="1">
      <alignment horizontal="center" vertical="center" wrapText="1" shrinkToFit="1"/>
      <protection locked="0"/>
    </xf>
    <xf numFmtId="3" fontId="7" fillId="0" borderId="32" xfId="0" applyNumberFormat="1" applyFont="1" applyBorder="1" applyAlignment="1" applyProtection="1">
      <alignment horizontal="center" vertical="center"/>
      <protection locked="0"/>
    </xf>
    <xf numFmtId="3" fontId="23" fillId="0" borderId="32" xfId="0" applyNumberFormat="1" applyFont="1" applyBorder="1" applyAlignment="1" applyProtection="1">
      <alignment horizontal="center" vertical="center"/>
      <protection locked="0"/>
    </xf>
    <xf numFmtId="3" fontId="23" fillId="0" borderId="34" xfId="0" applyNumberFormat="1" applyFont="1" applyBorder="1" applyAlignment="1" applyProtection="1">
      <alignment horizontal="center" vertical="center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0" fillId="0" borderId="15" xfId="0" applyBorder="1" applyProtection="1"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4" xfId="0" applyBorder="1" applyProtection="1">
      <protection locked="0"/>
    </xf>
    <xf numFmtId="3" fontId="7" fillId="0" borderId="19" xfId="0" applyNumberFormat="1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>
      <alignment vertical="center" wrapText="1"/>
    </xf>
    <xf numFmtId="0" fontId="23" fillId="0" borderId="29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Protection="1"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>
      <alignment vertical="center" wrapText="1" shrinkToFit="1"/>
    </xf>
    <xf numFmtId="0" fontId="7" fillId="0" borderId="18" xfId="0" applyFont="1" applyBorder="1" applyAlignment="1" applyProtection="1">
      <alignment horizontal="left" vertical="center" wrapText="1" shrinkToFit="1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7" fillId="0" borderId="64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10" fillId="0" borderId="49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 shrinkToFit="1"/>
      <protection locked="0"/>
    </xf>
    <xf numFmtId="3" fontId="26" fillId="0" borderId="47" xfId="0" applyNumberFormat="1" applyFont="1" applyBorder="1" applyAlignment="1" applyProtection="1">
      <alignment horizontal="center" vertical="center"/>
      <protection locked="0"/>
    </xf>
    <xf numFmtId="3" fontId="7" fillId="0" borderId="36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23" fillId="0" borderId="53" xfId="0" applyFont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59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17" fontId="7" fillId="0" borderId="15" xfId="0" applyNumberFormat="1" applyFont="1" applyBorder="1" applyAlignment="1" applyProtection="1">
      <alignment horizontal="center" vertical="center"/>
      <protection locked="0"/>
    </xf>
    <xf numFmtId="17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27" fillId="0" borderId="14" xfId="0" applyFont="1" applyBorder="1" applyAlignment="1" applyProtection="1">
      <alignment vertical="center" wrapText="1" shrinkToFit="1"/>
      <protection locked="0"/>
    </xf>
    <xf numFmtId="0" fontId="27" fillId="0" borderId="18" xfId="0" applyFont="1" applyBorder="1" applyAlignment="1">
      <alignment vertical="center" wrapText="1"/>
    </xf>
    <xf numFmtId="0" fontId="27" fillId="0" borderId="18" xfId="0" applyFont="1" applyBorder="1" applyAlignment="1">
      <alignment vertical="center" wrapText="1" shrinkToFit="1"/>
    </xf>
    <xf numFmtId="0" fontId="27" fillId="0" borderId="13" xfId="0" applyFont="1" applyBorder="1" applyAlignment="1" applyProtection="1">
      <alignment vertical="center" wrapText="1" shrinkToFit="1"/>
      <protection locked="0"/>
    </xf>
    <xf numFmtId="0" fontId="23" fillId="0" borderId="14" xfId="0" applyFont="1" applyBorder="1" applyAlignment="1" applyProtection="1">
      <alignment vertical="center" wrapText="1" shrinkToFit="1"/>
      <protection locked="0"/>
    </xf>
    <xf numFmtId="0" fontId="23" fillId="0" borderId="18" xfId="0" applyFont="1" applyBorder="1" applyAlignment="1" applyProtection="1">
      <alignment vertical="center" wrapText="1" shrinkToFit="1"/>
      <protection locked="0"/>
    </xf>
    <xf numFmtId="0" fontId="23" fillId="0" borderId="18" xfId="0" applyFont="1" applyBorder="1" applyAlignment="1">
      <alignment vertical="center" wrapText="1" shrinkToFit="1"/>
    </xf>
    <xf numFmtId="0" fontId="23" fillId="0" borderId="13" xfId="0" applyFont="1" applyBorder="1" applyAlignment="1" applyProtection="1">
      <alignment vertical="center" wrapText="1"/>
      <protection locked="0"/>
    </xf>
    <xf numFmtId="0" fontId="27" fillId="0" borderId="18" xfId="0" applyFont="1" applyBorder="1" applyAlignment="1" applyProtection="1">
      <alignment vertical="center" wrapText="1" shrinkToFit="1"/>
      <protection locked="0"/>
    </xf>
    <xf numFmtId="0" fontId="27" fillId="2" borderId="18" xfId="0" applyFont="1" applyFill="1" applyBorder="1" applyAlignment="1" applyProtection="1">
      <alignment vertical="center" wrapText="1" shrinkToFit="1"/>
      <protection locked="0"/>
    </xf>
    <xf numFmtId="0" fontId="24" fillId="0" borderId="6" xfId="0" applyFont="1" applyBorder="1" applyAlignment="1" applyProtection="1">
      <alignment vertical="center" wrapText="1" shrinkToFit="1"/>
      <protection locked="0"/>
    </xf>
    <xf numFmtId="0" fontId="24" fillId="0" borderId="30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 shrinkToFit="1"/>
    </xf>
    <xf numFmtId="0" fontId="24" fillId="0" borderId="30" xfId="0" applyFont="1" applyBorder="1" applyAlignment="1" applyProtection="1">
      <alignment vertical="center" wrapText="1" shrinkToFit="1"/>
      <protection locked="0"/>
    </xf>
    <xf numFmtId="0" fontId="24" fillId="0" borderId="57" xfId="0" applyFont="1" applyBorder="1" applyAlignment="1" applyProtection="1">
      <alignment vertical="center" wrapText="1" shrinkToFit="1"/>
      <protection locked="0"/>
    </xf>
    <xf numFmtId="0" fontId="24" fillId="0" borderId="58" xfId="0" applyFont="1" applyBorder="1" applyAlignment="1" applyProtection="1">
      <alignment vertical="center" wrapText="1" shrinkToFit="1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27" fillId="0" borderId="44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>
      <alignment horizontal="left" vertical="center" wrapText="1" shrinkToFit="1"/>
    </xf>
    <xf numFmtId="0" fontId="27" fillId="0" borderId="4" xfId="0" applyFont="1" applyBorder="1" applyAlignment="1" applyProtection="1">
      <alignment horizontal="left" vertical="center" wrapText="1" shrinkToFit="1"/>
      <protection locked="0"/>
    </xf>
    <xf numFmtId="0" fontId="27" fillId="0" borderId="52" xfId="0" applyFont="1" applyBorder="1" applyAlignment="1">
      <alignment horizontal="left" vertical="center" wrapText="1" shrinkToFit="1"/>
    </xf>
    <xf numFmtId="0" fontId="27" fillId="0" borderId="18" xfId="0" applyFont="1" applyBorder="1" applyAlignment="1" applyProtection="1">
      <alignment horizontal="left" vertical="center" wrapText="1" shrinkToFit="1"/>
      <protection locked="0"/>
    </xf>
    <xf numFmtId="0" fontId="27" fillId="0" borderId="53" xfId="0" applyFont="1" applyBorder="1" applyAlignment="1" applyProtection="1">
      <alignment horizontal="left" vertical="center" wrapText="1" shrinkToFit="1"/>
      <protection locked="0"/>
    </xf>
    <xf numFmtId="0" fontId="27" fillId="2" borderId="53" xfId="0" applyFont="1" applyFill="1" applyBorder="1" applyAlignment="1" applyProtection="1">
      <alignment horizontal="left" vertical="center" wrapText="1" shrinkToFit="1"/>
      <protection locked="0"/>
    </xf>
    <xf numFmtId="0" fontId="27" fillId="0" borderId="53" xfId="0" applyFont="1" applyBorder="1" applyAlignment="1" applyProtection="1">
      <alignment horizontal="left" vertical="center" wrapText="1"/>
      <protection locked="0"/>
    </xf>
    <xf numFmtId="0" fontId="24" fillId="0" borderId="39" xfId="0" applyFont="1" applyBorder="1" applyAlignment="1">
      <alignment horizontal="left" vertical="center" wrapText="1"/>
    </xf>
    <xf numFmtId="0" fontId="24" fillId="0" borderId="43" xfId="0" applyFont="1" applyBorder="1" applyAlignment="1" applyProtection="1">
      <alignment horizontal="left" vertical="center" wrapText="1"/>
      <protection locked="0"/>
    </xf>
    <xf numFmtId="0" fontId="26" fillId="0" borderId="14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 shrinkToFit="1"/>
    </xf>
    <xf numFmtId="0" fontId="23" fillId="0" borderId="70" xfId="0" applyFont="1" applyBorder="1" applyAlignment="1">
      <alignment horizontal="left" vertical="center" wrapText="1"/>
    </xf>
    <xf numFmtId="0" fontId="0" fillId="0" borderId="0" xfId="0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7" fillId="0" borderId="4" xfId="0" applyFont="1" applyBorder="1" applyAlignment="1" applyProtection="1">
      <alignment vertical="center" wrapText="1" shrinkToFit="1"/>
      <protection locked="0"/>
    </xf>
    <xf numFmtId="0" fontId="23" fillId="0" borderId="48" xfId="0" applyFont="1" applyBorder="1" applyAlignment="1" applyProtection="1">
      <alignment vertical="center" wrapText="1" shrinkToFit="1"/>
      <protection locked="0"/>
    </xf>
    <xf numFmtId="0" fontId="23" fillId="0" borderId="30" xfId="0" applyFont="1" applyBorder="1" applyAlignment="1" applyProtection="1">
      <alignment vertical="center" wrapText="1" shrinkToFit="1"/>
      <protection locked="0"/>
    </xf>
    <xf numFmtId="0" fontId="23" fillId="0" borderId="30" xfId="0" applyFont="1" applyBorder="1" applyAlignment="1" applyProtection="1">
      <alignment vertical="center" wrapText="1"/>
      <protection locked="0"/>
    </xf>
    <xf numFmtId="0" fontId="23" fillId="0" borderId="53" xfId="0" applyFont="1" applyBorder="1" applyAlignment="1" applyProtection="1">
      <alignment vertical="center" wrapText="1"/>
      <protection locked="0"/>
    </xf>
    <xf numFmtId="0" fontId="23" fillId="0" borderId="14" xfId="0" applyFont="1" applyBorder="1" applyAlignment="1">
      <alignment vertical="center" wrapText="1" shrinkToFit="1"/>
    </xf>
    <xf numFmtId="0" fontId="23" fillId="2" borderId="18" xfId="0" applyFont="1" applyFill="1" applyBorder="1" applyAlignment="1" applyProtection="1">
      <alignment vertical="center" wrapText="1" shrinkToFit="1"/>
      <protection locked="0"/>
    </xf>
    <xf numFmtId="0" fontId="23" fillId="0" borderId="13" xfId="0" applyFont="1" applyBorder="1" applyAlignment="1" applyProtection="1">
      <alignment vertical="center" wrapText="1" shrinkToFit="1"/>
      <protection locked="0"/>
    </xf>
    <xf numFmtId="0" fontId="11" fillId="0" borderId="0" xfId="0" applyFont="1" applyAlignment="1" applyProtection="1">
      <alignment vertical="center"/>
      <protection locked="0"/>
    </xf>
    <xf numFmtId="0" fontId="26" fillId="0" borderId="59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 wrapText="1" shrinkToFit="1"/>
    </xf>
    <xf numFmtId="0" fontId="23" fillId="2" borderId="18" xfId="0" applyFont="1" applyFill="1" applyBorder="1" applyAlignment="1" applyProtection="1">
      <alignment horizontal="left" vertical="center" wrapText="1" shrinkToFit="1"/>
      <protection locked="0"/>
    </xf>
    <xf numFmtId="0" fontId="7" fillId="2" borderId="14" xfId="0" applyFont="1" applyFill="1" applyBorder="1" applyAlignment="1">
      <alignment horizontal="left" vertical="center" wrapText="1"/>
    </xf>
    <xf numFmtId="0" fontId="7" fillId="2" borderId="52" xfId="0" applyFont="1" applyFill="1" applyBorder="1" applyAlignment="1" applyProtection="1">
      <alignment horizontal="left" vertical="center" wrapText="1"/>
      <protection locked="0"/>
    </xf>
    <xf numFmtId="0" fontId="26" fillId="0" borderId="48" xfId="0" applyFont="1" applyBorder="1" applyAlignment="1">
      <alignment horizontal="left" vertical="center" wrapText="1"/>
    </xf>
    <xf numFmtId="0" fontId="7" fillId="0" borderId="44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23" fillId="0" borderId="33" xfId="0" applyFont="1" applyBorder="1" applyAlignment="1" applyProtection="1">
      <alignment horizontal="center" vertical="center" wrapText="1"/>
      <protection locked="0"/>
    </xf>
    <xf numFmtId="3" fontId="7" fillId="0" borderId="37" xfId="0" applyNumberFormat="1" applyFont="1" applyBorder="1" applyAlignment="1" applyProtection="1">
      <alignment horizontal="center" vertical="center"/>
      <protection locked="0"/>
    </xf>
    <xf numFmtId="3" fontId="7" fillId="0" borderId="12" xfId="0" applyNumberFormat="1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>
      <alignment vertical="center" wrapText="1"/>
    </xf>
    <xf numFmtId="3" fontId="26" fillId="0" borderId="48" xfId="0" applyNumberFormat="1" applyFont="1" applyBorder="1" applyAlignment="1" applyProtection="1">
      <alignment horizontal="center" vertical="center"/>
      <protection locked="0"/>
    </xf>
    <xf numFmtId="3" fontId="26" fillId="0" borderId="29" xfId="0" applyNumberFormat="1" applyFont="1" applyBorder="1" applyAlignment="1" applyProtection="1">
      <alignment horizontal="center" vertical="center" wrapText="1"/>
      <protection locked="0"/>
    </xf>
    <xf numFmtId="1" fontId="7" fillId="0" borderId="19" xfId="0" applyNumberFormat="1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vertical="center" wrapText="1"/>
      <protection locked="0"/>
    </xf>
    <xf numFmtId="0" fontId="26" fillId="0" borderId="13" xfId="0" applyFont="1" applyBorder="1" applyAlignment="1" applyProtection="1">
      <alignment vertical="center" wrapText="1"/>
      <protection locked="0"/>
    </xf>
    <xf numFmtId="3" fontId="26" fillId="0" borderId="63" xfId="0" applyNumberFormat="1" applyFont="1" applyBorder="1" applyAlignment="1" applyProtection="1">
      <alignment horizontal="center" vertical="center" wrapText="1"/>
      <protection locked="0"/>
    </xf>
    <xf numFmtId="1" fontId="7" fillId="0" borderId="9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18" xfId="0" applyFont="1" applyBorder="1" applyAlignment="1" applyProtection="1">
      <alignment vertical="center" wrapText="1"/>
      <protection locked="0"/>
    </xf>
    <xf numFmtId="3" fontId="7" fillId="0" borderId="14" xfId="0" applyNumberFormat="1" applyFont="1" applyBorder="1" applyAlignment="1" applyProtection="1">
      <alignment horizontal="center" vertical="center"/>
      <protection locked="0"/>
    </xf>
    <xf numFmtId="3" fontId="7" fillId="0" borderId="7" xfId="0" applyNumberFormat="1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wrapText="1" shrinkToFit="1"/>
      <protection locked="0"/>
    </xf>
    <xf numFmtId="0" fontId="7" fillId="0" borderId="9" xfId="0" applyFont="1" applyBorder="1" applyAlignment="1" applyProtection="1">
      <alignment horizontal="center" wrapText="1" shrinkToFit="1"/>
      <protection locked="0"/>
    </xf>
    <xf numFmtId="3" fontId="7" fillId="0" borderId="13" xfId="0" applyNumberFormat="1" applyFont="1" applyBorder="1" applyAlignment="1" applyProtection="1">
      <alignment horizontal="center" vertical="center"/>
      <protection locked="0"/>
    </xf>
    <xf numFmtId="3" fontId="7" fillId="0" borderId="43" xfId="0" applyNumberFormat="1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 shrinkToFit="1"/>
      <protection locked="0"/>
    </xf>
    <xf numFmtId="0" fontId="7" fillId="0" borderId="40" xfId="0" applyFont="1" applyBorder="1" applyAlignment="1" applyProtection="1">
      <alignment horizontal="center" vertical="center" wrapText="1" shrinkToFi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" fontId="0" fillId="0" borderId="14" xfId="0" applyNumberFormat="1" applyBorder="1" applyAlignment="1" applyProtection="1">
      <alignment horizontal="center" vertical="center"/>
      <protection locked="0"/>
    </xf>
    <xf numFmtId="1" fontId="0" fillId="0" borderId="18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0" fontId="7" fillId="0" borderId="59" xfId="0" applyFont="1" applyBorder="1" applyAlignment="1" applyProtection="1">
      <alignment horizontal="left" vertical="center" wrapText="1" shrinkToFi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3" fontId="18" fillId="0" borderId="32" xfId="0" applyNumberFormat="1" applyFont="1" applyBorder="1" applyAlignment="1" applyProtection="1">
      <alignment horizontal="center"/>
      <protection locked="0"/>
    </xf>
    <xf numFmtId="3" fontId="18" fillId="0" borderId="33" xfId="0" applyNumberFormat="1" applyFont="1" applyBorder="1" applyAlignment="1" applyProtection="1">
      <alignment horizontal="center"/>
      <protection locked="0"/>
    </xf>
    <xf numFmtId="3" fontId="18" fillId="0" borderId="34" xfId="0" applyNumberFormat="1" applyFont="1" applyBorder="1" applyAlignment="1" applyProtection="1">
      <alignment horizont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 shrinkToFit="1"/>
    </xf>
    <xf numFmtId="0" fontId="20" fillId="0" borderId="38" xfId="0" applyFont="1" applyBorder="1" applyAlignment="1">
      <alignment horizontal="center" vertical="center" wrapText="1" shrinkToFit="1"/>
    </xf>
    <xf numFmtId="0" fontId="20" fillId="0" borderId="8" xfId="0" applyFont="1" applyBorder="1" applyAlignment="1">
      <alignment horizontal="center" vertical="center" wrapText="1" shrinkToFi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21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44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5" fillId="2" borderId="38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19" fillId="2" borderId="47" xfId="0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3" fontId="7" fillId="0" borderId="41" xfId="0" applyNumberFormat="1" applyFont="1" applyBorder="1" applyAlignment="1">
      <alignment horizontal="center" vertical="center" wrapText="1"/>
    </xf>
    <xf numFmtId="3" fontId="7" fillId="0" borderId="45" xfId="0" applyNumberFormat="1" applyFont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94AD3825-2E9C-46F7-8990-3EE0BF4AFB62}"/>
            </a:ext>
          </a:extLst>
        </xdr:cNvPr>
        <xdr:cNvSpPr txBox="1"/>
      </xdr:nvSpPr>
      <xdr:spPr>
        <a:xfrm>
          <a:off x="28574" y="4943475"/>
          <a:ext cx="10015008" cy="583095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topLeftCell="A10" zoomScale="90" zoomScaleNormal="90" workbookViewId="0">
      <selection sqref="A1:XFD1048576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41" t="s">
        <v>67</v>
      </c>
    </row>
    <row r="2" spans="1:14" ht="14.25" customHeight="1" x14ac:dyDescent="0.25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4.25" customHeight="1" x14ac:dyDescent="0.25">
      <c r="A3" s="24" t="s">
        <v>66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4.25" customHeight="1" x14ac:dyDescent="0.25">
      <c r="A4" s="23" t="s">
        <v>65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14.25" customHeight="1" x14ac:dyDescent="0.25">
      <c r="A5" s="23" t="s">
        <v>64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4.25" customHeight="1" x14ac:dyDescent="0.25">
      <c r="A6" s="20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4.25" customHeight="1" x14ac:dyDescent="0.25">
      <c r="A7" s="40" t="s">
        <v>63</v>
      </c>
      <c r="B7" s="39" t="s">
        <v>62</v>
      </c>
      <c r="C7" s="38" t="s">
        <v>61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4.25" customHeight="1" x14ac:dyDescent="0.25">
      <c r="A8" s="37" t="s">
        <v>60</v>
      </c>
      <c r="B8" s="23" t="s">
        <v>59</v>
      </c>
      <c r="C8" s="36" t="s">
        <v>58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4.25" customHeight="1" x14ac:dyDescent="0.25">
      <c r="A9" s="35" t="s">
        <v>57</v>
      </c>
      <c r="B9" s="34" t="s">
        <v>53</v>
      </c>
      <c r="C9" s="33" t="s">
        <v>52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4.25" customHeight="1" x14ac:dyDescent="0.25">
      <c r="A10" s="35" t="s">
        <v>56</v>
      </c>
      <c r="B10" s="34" t="s">
        <v>53</v>
      </c>
      <c r="C10" s="33" t="s">
        <v>52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14.25" customHeight="1" x14ac:dyDescent="0.25">
      <c r="A11" s="35" t="s">
        <v>46</v>
      </c>
      <c r="B11" s="34" t="s">
        <v>53</v>
      </c>
      <c r="C11" s="33" t="s">
        <v>52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14.25" customHeight="1" x14ac:dyDescent="0.25">
      <c r="A12" s="35" t="s">
        <v>55</v>
      </c>
      <c r="B12" s="34" t="s">
        <v>53</v>
      </c>
      <c r="C12" s="33" t="s">
        <v>52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4.25" customHeight="1" x14ac:dyDescent="0.25">
      <c r="A13" s="35" t="s">
        <v>54</v>
      </c>
      <c r="B13" s="34" t="s">
        <v>53</v>
      </c>
      <c r="C13" s="33" t="s">
        <v>52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14.25" customHeight="1" x14ac:dyDescent="0.25">
      <c r="A14" s="32" t="s">
        <v>51</v>
      </c>
      <c r="B14" s="31" t="s">
        <v>43</v>
      </c>
      <c r="C14" s="30" t="s">
        <v>42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4.25" customHeight="1" x14ac:dyDescent="0.25">
      <c r="A15" s="32" t="s">
        <v>50</v>
      </c>
      <c r="B15" s="31" t="s">
        <v>43</v>
      </c>
      <c r="C15" s="30" t="s">
        <v>42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4.25" customHeight="1" x14ac:dyDescent="0.25">
      <c r="A16" s="32" t="s">
        <v>49</v>
      </c>
      <c r="B16" s="31" t="s">
        <v>43</v>
      </c>
      <c r="C16" s="30" t="s">
        <v>42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4.25" customHeight="1" x14ac:dyDescent="0.25">
      <c r="A17" s="32" t="s">
        <v>48</v>
      </c>
      <c r="B17" s="31" t="s">
        <v>43</v>
      </c>
      <c r="C17" s="30" t="s">
        <v>42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4.25" customHeight="1" x14ac:dyDescent="0.25">
      <c r="A18" s="32" t="s">
        <v>47</v>
      </c>
      <c r="B18" s="31" t="s">
        <v>43</v>
      </c>
      <c r="C18" s="30" t="s">
        <v>42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4.25" customHeight="1" x14ac:dyDescent="0.25">
      <c r="A19" s="32" t="s">
        <v>46</v>
      </c>
      <c r="B19" s="31" t="s">
        <v>43</v>
      </c>
      <c r="C19" s="30" t="s">
        <v>42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ht="14.25" customHeight="1" x14ac:dyDescent="0.25">
      <c r="A20" s="32" t="s">
        <v>45</v>
      </c>
      <c r="B20" s="31" t="s">
        <v>43</v>
      </c>
      <c r="C20" s="30" t="s">
        <v>42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ht="14.25" customHeight="1" x14ac:dyDescent="0.25">
      <c r="A21" s="29" t="s">
        <v>44</v>
      </c>
      <c r="B21" s="28" t="s">
        <v>43</v>
      </c>
      <c r="C21" s="27" t="s">
        <v>42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14.25" customHeight="1" x14ac:dyDescent="0.25">
      <c r="B22" s="23"/>
      <c r="C22" s="26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x14ac:dyDescent="0.25">
      <c r="A23" s="23"/>
    </row>
    <row r="24" spans="1:14" x14ac:dyDescent="0.25">
      <c r="A24" s="24" t="s">
        <v>41</v>
      </c>
    </row>
    <row r="25" spans="1:14" x14ac:dyDescent="0.25">
      <c r="A25" s="23" t="s">
        <v>40</v>
      </c>
    </row>
    <row r="26" spans="1:14" x14ac:dyDescent="0.25">
      <c r="A26" s="23" t="s">
        <v>39</v>
      </c>
    </row>
    <row r="27" spans="1:14" x14ac:dyDescent="0.25">
      <c r="A27" s="23"/>
    </row>
    <row r="28" spans="1:14" ht="130.69999999999999" customHeight="1" x14ac:dyDescent="0.25">
      <c r="A28" s="23"/>
    </row>
    <row r="29" spans="1:14" ht="38.25" customHeight="1" x14ac:dyDescent="0.25">
      <c r="A29" s="20"/>
    </row>
    <row r="30" spans="1:14" x14ac:dyDescent="0.25">
      <c r="A30" s="20"/>
    </row>
    <row r="31" spans="1:14" x14ac:dyDescent="0.25">
      <c r="A31" s="25" t="s">
        <v>38</v>
      </c>
    </row>
    <row r="32" spans="1:14" x14ac:dyDescent="0.25">
      <c r="A32" t="s">
        <v>37</v>
      </c>
    </row>
    <row r="33" spans="1:7" x14ac:dyDescent="0.25">
      <c r="A33" t="s">
        <v>36</v>
      </c>
    </row>
    <row r="35" spans="1:7" x14ac:dyDescent="0.25">
      <c r="A35" s="25" t="s">
        <v>35</v>
      </c>
    </row>
    <row r="36" spans="1:7" x14ac:dyDescent="0.25">
      <c r="A36" t="s">
        <v>34</v>
      </c>
    </row>
    <row r="38" spans="1:7" x14ac:dyDescent="0.25">
      <c r="A38" s="24" t="s">
        <v>33</v>
      </c>
    </row>
    <row r="39" spans="1:7" x14ac:dyDescent="0.25">
      <c r="A39" s="23" t="s">
        <v>32</v>
      </c>
    </row>
    <row r="40" spans="1:7" x14ac:dyDescent="0.25">
      <c r="A40" s="22" t="s">
        <v>31</v>
      </c>
    </row>
    <row r="41" spans="1:7" x14ac:dyDescent="0.25">
      <c r="B41" s="20"/>
      <c r="C41" s="20"/>
      <c r="D41" s="20"/>
      <c r="E41" s="20"/>
      <c r="F41" s="20"/>
      <c r="G41" s="20"/>
    </row>
    <row r="42" spans="1:7" x14ac:dyDescent="0.25">
      <c r="A42" s="21"/>
      <c r="B42" s="20"/>
      <c r="C42" s="20"/>
      <c r="D42" s="20"/>
      <c r="E42" s="20"/>
      <c r="F42" s="20"/>
      <c r="G42" s="20"/>
    </row>
    <row r="43" spans="1:7" x14ac:dyDescent="0.25">
      <c r="B43" s="20"/>
      <c r="C43" s="20"/>
      <c r="D43" s="20"/>
      <c r="E43" s="20"/>
      <c r="F43" s="20"/>
      <c r="G43" s="20"/>
    </row>
    <row r="44" spans="1:7" x14ac:dyDescent="0.25">
      <c r="A44" s="20"/>
      <c r="B44" s="20"/>
      <c r="C44" s="20"/>
      <c r="D44" s="20"/>
      <c r="E44" s="20"/>
      <c r="F44" s="20"/>
      <c r="G44" s="20"/>
    </row>
    <row r="45" spans="1:7" x14ac:dyDescent="0.25">
      <c r="A45" s="20"/>
      <c r="B45" s="20"/>
      <c r="C45" s="20"/>
      <c r="D45" s="20"/>
      <c r="E45" s="20"/>
      <c r="F45" s="20"/>
      <c r="G45" s="20"/>
    </row>
    <row r="46" spans="1:7" x14ac:dyDescent="0.25">
      <c r="A46" s="20"/>
      <c r="B46" s="20"/>
      <c r="C46" s="20"/>
      <c r="D46" s="20"/>
      <c r="E46" s="20"/>
      <c r="F46" s="20"/>
      <c r="G46" s="20"/>
    </row>
    <row r="47" spans="1:7" x14ac:dyDescent="0.25">
      <c r="A47" s="20"/>
      <c r="B47" s="20"/>
      <c r="C47" s="20"/>
      <c r="D47" s="20"/>
      <c r="E47" s="20"/>
      <c r="F47" s="20"/>
      <c r="G47" s="20"/>
    </row>
    <row r="48" spans="1:7" x14ac:dyDescent="0.25">
      <c r="A48" s="20"/>
      <c r="B48" s="20"/>
      <c r="C48" s="20"/>
      <c r="D48" s="20"/>
      <c r="E48" s="20"/>
      <c r="F48" s="20"/>
      <c r="G48" s="20"/>
    </row>
    <row r="49" spans="1:7" x14ac:dyDescent="0.25">
      <c r="A49" s="20"/>
      <c r="B49" s="20"/>
      <c r="C49" s="20"/>
      <c r="D49" s="20"/>
      <c r="E49" s="20"/>
      <c r="F49" s="20"/>
      <c r="G49" s="20"/>
    </row>
    <row r="50" spans="1:7" x14ac:dyDescent="0.25">
      <c r="A50" s="20"/>
      <c r="B50" s="20"/>
      <c r="C50" s="20"/>
      <c r="D50" s="20"/>
      <c r="E50" s="20"/>
      <c r="F50" s="20"/>
      <c r="G50" s="20"/>
    </row>
    <row r="51" spans="1:7" x14ac:dyDescent="0.25">
      <c r="A51" s="20"/>
    </row>
  </sheetData>
  <sheetProtection algorithmName="SHA-512" hashValue="kfGCjNmd9NgqkPHGHkcy91KrD8EzharD2QpgUn9kTnzOSASS6CMCCduBmazRiSWtzUiGkK7uWf9nNFjk+8Nnmg==" saltValue="O77IsBav5JHqalMNfUM74A==" spinCount="100000" sheet="1" objects="1" scenarios="1" selectLockedCells="1" selectUnlockedCells="1"/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8"/>
  <sheetViews>
    <sheetView zoomScale="71" zoomScaleNormal="71" workbookViewId="0">
      <selection activeCell="H47" sqref="H47"/>
    </sheetView>
  </sheetViews>
  <sheetFormatPr defaultRowHeight="15" x14ac:dyDescent="0.25"/>
  <cols>
    <col min="2" max="2" width="13" customWidth="1"/>
    <col min="3" max="3" width="11.140625" customWidth="1"/>
    <col min="5" max="6" width="10" bestFit="1" customWidth="1"/>
    <col min="7" max="7" width="25.28515625" style="487" customWidth="1"/>
    <col min="9" max="9" width="10.85546875" customWidth="1"/>
    <col min="10" max="10" width="10.42578125" customWidth="1"/>
    <col min="11" max="11" width="39" style="507" customWidth="1"/>
    <col min="12" max="12" width="12.7109375" customWidth="1"/>
    <col min="13" max="13" width="11.28515625" customWidth="1"/>
    <col min="14" max="15" width="9.140625" style="465"/>
    <col min="17" max="17" width="12.5703125" customWidth="1"/>
    <col min="18" max="18" width="10.85546875" style="458" customWidth="1"/>
    <col min="19" max="19" width="9.140625" style="458"/>
  </cols>
  <sheetData>
    <row r="1" spans="1:35" ht="19.5" thickBot="1" x14ac:dyDescent="0.35">
      <c r="A1" s="556" t="s">
        <v>0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8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51" customHeight="1" x14ac:dyDescent="0.25">
      <c r="A2" s="559" t="s">
        <v>1</v>
      </c>
      <c r="B2" s="561" t="s">
        <v>2</v>
      </c>
      <c r="C2" s="562"/>
      <c r="D2" s="562"/>
      <c r="E2" s="562"/>
      <c r="F2" s="563"/>
      <c r="G2" s="559" t="s">
        <v>3</v>
      </c>
      <c r="H2" s="564" t="s">
        <v>4</v>
      </c>
      <c r="I2" s="566" t="s">
        <v>5</v>
      </c>
      <c r="J2" s="559" t="s">
        <v>6</v>
      </c>
      <c r="K2" s="559" t="s">
        <v>7</v>
      </c>
      <c r="L2" s="568" t="s">
        <v>8</v>
      </c>
      <c r="M2" s="569"/>
      <c r="N2" s="570" t="s">
        <v>9</v>
      </c>
      <c r="O2" s="571"/>
      <c r="P2" s="570" t="s">
        <v>10</v>
      </c>
      <c r="Q2" s="571"/>
      <c r="R2" s="572" t="s">
        <v>11</v>
      </c>
      <c r="S2" s="573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02.75" thickBot="1" x14ac:dyDescent="0.3">
      <c r="A3" s="560"/>
      <c r="B3" s="2" t="s">
        <v>12</v>
      </c>
      <c r="C3" s="3" t="s">
        <v>13</v>
      </c>
      <c r="D3" s="3" t="s">
        <v>14</v>
      </c>
      <c r="E3" s="3" t="s">
        <v>15</v>
      </c>
      <c r="F3" s="4" t="s">
        <v>16</v>
      </c>
      <c r="G3" s="560"/>
      <c r="H3" s="565"/>
      <c r="I3" s="567"/>
      <c r="J3" s="560"/>
      <c r="K3" s="560"/>
      <c r="L3" s="5" t="s">
        <v>17</v>
      </c>
      <c r="M3" s="6" t="s">
        <v>18</v>
      </c>
      <c r="N3" s="222" t="s">
        <v>19</v>
      </c>
      <c r="O3" s="223" t="s">
        <v>20</v>
      </c>
      <c r="P3" s="7" t="s">
        <v>21</v>
      </c>
      <c r="Q3" s="8" t="s">
        <v>22</v>
      </c>
      <c r="R3" s="9" t="s">
        <v>23</v>
      </c>
      <c r="S3" s="223" t="s">
        <v>24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64.5" thickBot="1" x14ac:dyDescent="0.3">
      <c r="A4" s="77">
        <v>1</v>
      </c>
      <c r="B4" s="55" t="s">
        <v>115</v>
      </c>
      <c r="C4" s="56" t="s">
        <v>116</v>
      </c>
      <c r="D4" s="82">
        <v>70992711</v>
      </c>
      <c r="E4" s="82">
        <v>600137066</v>
      </c>
      <c r="F4" s="83">
        <v>107624869</v>
      </c>
      <c r="G4" s="508" t="s">
        <v>118</v>
      </c>
      <c r="H4" s="54" t="s">
        <v>48</v>
      </c>
      <c r="I4" s="54" t="s">
        <v>114</v>
      </c>
      <c r="J4" s="54" t="s">
        <v>117</v>
      </c>
      <c r="K4" s="88" t="s">
        <v>119</v>
      </c>
      <c r="L4" s="89">
        <v>300000</v>
      </c>
      <c r="M4" s="84">
        <f>L4/100*85</f>
        <v>255000</v>
      </c>
      <c r="N4" s="461">
        <v>44593</v>
      </c>
      <c r="O4" s="462">
        <v>44896</v>
      </c>
      <c r="P4" s="76" t="s">
        <v>120</v>
      </c>
      <c r="Q4" s="85"/>
      <c r="R4" s="255" t="s">
        <v>121</v>
      </c>
      <c r="S4" s="453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s="23" customFormat="1" ht="56.25" customHeight="1" x14ac:dyDescent="0.25">
      <c r="A5" s="173">
        <v>2</v>
      </c>
      <c r="B5" s="184" t="s">
        <v>199</v>
      </c>
      <c r="C5" s="185" t="s">
        <v>122</v>
      </c>
      <c r="D5" s="185">
        <v>70986479</v>
      </c>
      <c r="E5" s="185">
        <v>107625652</v>
      </c>
      <c r="F5" s="186">
        <v>60138089</v>
      </c>
      <c r="G5" s="509" t="s">
        <v>340</v>
      </c>
      <c r="H5" s="201" t="s">
        <v>48</v>
      </c>
      <c r="I5" s="201" t="s">
        <v>114</v>
      </c>
      <c r="J5" s="201" t="s">
        <v>123</v>
      </c>
      <c r="K5" s="167" t="s">
        <v>181</v>
      </c>
      <c r="L5" s="168">
        <v>13000000</v>
      </c>
      <c r="M5" s="169">
        <f>L5/100*85</f>
        <v>11050000</v>
      </c>
      <c r="N5" s="170">
        <v>2022</v>
      </c>
      <c r="O5" s="171">
        <v>2024</v>
      </c>
      <c r="P5" s="172" t="s">
        <v>120</v>
      </c>
      <c r="Q5" s="171" t="s">
        <v>120</v>
      </c>
      <c r="R5" s="174" t="s">
        <v>182</v>
      </c>
      <c r="S5" s="174" t="s">
        <v>183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s="23" customFormat="1" ht="72" customHeight="1" x14ac:dyDescent="0.25">
      <c r="A6" s="81">
        <v>3</v>
      </c>
      <c r="B6" s="381" t="s">
        <v>199</v>
      </c>
      <c r="C6" s="270" t="s">
        <v>122</v>
      </c>
      <c r="D6" s="270">
        <v>70986479</v>
      </c>
      <c r="E6" s="270">
        <v>107625652</v>
      </c>
      <c r="F6" s="382">
        <v>60138089</v>
      </c>
      <c r="G6" s="510" t="s">
        <v>184</v>
      </c>
      <c r="H6" s="272" t="s">
        <v>48</v>
      </c>
      <c r="I6" s="272" t="s">
        <v>114</v>
      </c>
      <c r="J6" s="272" t="s">
        <v>123</v>
      </c>
      <c r="K6" s="175" t="s">
        <v>185</v>
      </c>
      <c r="L6" s="176">
        <v>3000000</v>
      </c>
      <c r="M6" s="177">
        <f t="shared" ref="M6:M12" si="0">L6/100*85</f>
        <v>2550000</v>
      </c>
      <c r="N6" s="178">
        <v>2022</v>
      </c>
      <c r="O6" s="179">
        <v>2024</v>
      </c>
      <c r="P6" s="178"/>
      <c r="Q6" s="179" t="s">
        <v>120</v>
      </c>
      <c r="R6" s="181" t="s">
        <v>186</v>
      </c>
      <c r="S6" s="181" t="s">
        <v>183</v>
      </c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s="23" customFormat="1" ht="81.75" customHeight="1" x14ac:dyDescent="0.25">
      <c r="A7" s="180">
        <v>4</v>
      </c>
      <c r="B7" s="381" t="s">
        <v>199</v>
      </c>
      <c r="C7" s="270" t="s">
        <v>122</v>
      </c>
      <c r="D7" s="270">
        <v>70986479</v>
      </c>
      <c r="E7" s="270">
        <v>107625652</v>
      </c>
      <c r="F7" s="382">
        <v>60138089</v>
      </c>
      <c r="G7" s="511" t="s">
        <v>124</v>
      </c>
      <c r="H7" s="272" t="s">
        <v>48</v>
      </c>
      <c r="I7" s="272" t="s">
        <v>114</v>
      </c>
      <c r="J7" s="272" t="s">
        <v>123</v>
      </c>
      <c r="K7" s="183" t="s">
        <v>187</v>
      </c>
      <c r="L7" s="176">
        <v>5000000</v>
      </c>
      <c r="M7" s="177">
        <f t="shared" si="0"/>
        <v>4250000</v>
      </c>
      <c r="N7" s="178">
        <v>2022</v>
      </c>
      <c r="O7" s="179">
        <v>2024</v>
      </c>
      <c r="P7" s="178"/>
      <c r="Q7" s="179" t="s">
        <v>120</v>
      </c>
      <c r="R7" s="181" t="s">
        <v>186</v>
      </c>
      <c r="S7" s="181" t="s">
        <v>183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</row>
    <row r="8" spans="1:35" s="23" customFormat="1" ht="65.25" customHeight="1" x14ac:dyDescent="0.25">
      <c r="A8" s="81">
        <v>5</v>
      </c>
      <c r="B8" s="381" t="s">
        <v>199</v>
      </c>
      <c r="C8" s="270" t="s">
        <v>122</v>
      </c>
      <c r="D8" s="270">
        <v>70986479</v>
      </c>
      <c r="E8" s="270">
        <v>107625652</v>
      </c>
      <c r="F8" s="382">
        <v>60138089</v>
      </c>
      <c r="G8" s="511" t="s">
        <v>188</v>
      </c>
      <c r="H8" s="272" t="s">
        <v>48</v>
      </c>
      <c r="I8" s="272" t="s">
        <v>114</v>
      </c>
      <c r="J8" s="272" t="s">
        <v>123</v>
      </c>
      <c r="K8" s="182" t="s">
        <v>189</v>
      </c>
      <c r="L8" s="176">
        <v>2000000</v>
      </c>
      <c r="M8" s="177">
        <f t="shared" si="0"/>
        <v>1700000</v>
      </c>
      <c r="N8" s="178">
        <v>2022</v>
      </c>
      <c r="O8" s="179">
        <v>2024</v>
      </c>
      <c r="P8" s="178" t="s">
        <v>120</v>
      </c>
      <c r="Q8" s="179" t="s">
        <v>120</v>
      </c>
      <c r="R8" s="181" t="s">
        <v>190</v>
      </c>
      <c r="S8" s="181" t="s">
        <v>190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</row>
    <row r="9" spans="1:35" s="23" customFormat="1" ht="75" customHeight="1" x14ac:dyDescent="0.25">
      <c r="A9" s="180">
        <v>6</v>
      </c>
      <c r="B9" s="381" t="s">
        <v>199</v>
      </c>
      <c r="C9" s="270" t="s">
        <v>122</v>
      </c>
      <c r="D9" s="270">
        <v>70986479</v>
      </c>
      <c r="E9" s="270">
        <v>107625652</v>
      </c>
      <c r="F9" s="382">
        <v>60138089</v>
      </c>
      <c r="G9" s="512" t="s">
        <v>125</v>
      </c>
      <c r="H9" s="272" t="s">
        <v>48</v>
      </c>
      <c r="I9" s="272" t="s">
        <v>114</v>
      </c>
      <c r="J9" s="272" t="s">
        <v>123</v>
      </c>
      <c r="K9" s="188" t="s">
        <v>191</v>
      </c>
      <c r="L9" s="189">
        <v>1500000</v>
      </c>
      <c r="M9" s="190">
        <f t="shared" si="0"/>
        <v>1275000</v>
      </c>
      <c r="N9" s="191">
        <v>2023</v>
      </c>
      <c r="O9" s="187">
        <v>2027</v>
      </c>
      <c r="P9" s="191"/>
      <c r="Q9" s="187" t="s">
        <v>120</v>
      </c>
      <c r="R9" s="451" t="s">
        <v>192</v>
      </c>
      <c r="S9" s="451" t="s">
        <v>190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</row>
    <row r="10" spans="1:35" s="23" customFormat="1" ht="76.5" customHeight="1" x14ac:dyDescent="0.25">
      <c r="A10" s="81">
        <v>7</v>
      </c>
      <c r="B10" s="381" t="s">
        <v>199</v>
      </c>
      <c r="C10" s="270" t="s">
        <v>122</v>
      </c>
      <c r="D10" s="270">
        <v>70986479</v>
      </c>
      <c r="E10" s="270">
        <v>107625652</v>
      </c>
      <c r="F10" s="382">
        <v>60138089</v>
      </c>
      <c r="G10" s="511" t="s">
        <v>126</v>
      </c>
      <c r="H10" s="272" t="s">
        <v>48</v>
      </c>
      <c r="I10" s="272" t="s">
        <v>114</v>
      </c>
      <c r="J10" s="272" t="s">
        <v>123</v>
      </c>
      <c r="K10" s="182" t="s">
        <v>193</v>
      </c>
      <c r="L10" s="176">
        <v>800000</v>
      </c>
      <c r="M10" s="177">
        <f t="shared" si="0"/>
        <v>680000</v>
      </c>
      <c r="N10" s="178">
        <v>2023</v>
      </c>
      <c r="O10" s="179">
        <v>2027</v>
      </c>
      <c r="P10" s="178"/>
      <c r="Q10" s="179" t="s">
        <v>120</v>
      </c>
      <c r="R10" s="181" t="s">
        <v>194</v>
      </c>
      <c r="S10" s="181" t="s">
        <v>190</v>
      </c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</row>
    <row r="11" spans="1:35" s="23" customFormat="1" ht="80.25" customHeight="1" x14ac:dyDescent="0.25">
      <c r="A11" s="180">
        <v>8</v>
      </c>
      <c r="B11" s="381" t="s">
        <v>199</v>
      </c>
      <c r="C11" s="270" t="s">
        <v>122</v>
      </c>
      <c r="D11" s="270">
        <v>70986479</v>
      </c>
      <c r="E11" s="270">
        <v>107625652</v>
      </c>
      <c r="F11" s="382">
        <v>60138089</v>
      </c>
      <c r="G11" s="511" t="s">
        <v>127</v>
      </c>
      <c r="H11" s="272" t="s">
        <v>48</v>
      </c>
      <c r="I11" s="272" t="s">
        <v>114</v>
      </c>
      <c r="J11" s="272" t="s">
        <v>123</v>
      </c>
      <c r="K11" s="182" t="s">
        <v>195</v>
      </c>
      <c r="L11" s="176">
        <v>800000</v>
      </c>
      <c r="M11" s="177">
        <f t="shared" si="0"/>
        <v>680000</v>
      </c>
      <c r="N11" s="178">
        <v>2023</v>
      </c>
      <c r="O11" s="179">
        <v>2027</v>
      </c>
      <c r="P11" s="178"/>
      <c r="Q11" s="179" t="s">
        <v>120</v>
      </c>
      <c r="R11" s="181" t="s">
        <v>196</v>
      </c>
      <c r="S11" s="181" t="s">
        <v>183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</row>
    <row r="12" spans="1:35" s="23" customFormat="1" ht="74.25" customHeight="1" thickBot="1" x14ac:dyDescent="0.3">
      <c r="A12" s="111">
        <v>9</v>
      </c>
      <c r="B12" s="383" t="s">
        <v>199</v>
      </c>
      <c r="C12" s="275" t="s">
        <v>122</v>
      </c>
      <c r="D12" s="275">
        <v>70986479</v>
      </c>
      <c r="E12" s="275">
        <v>107625652</v>
      </c>
      <c r="F12" s="384">
        <v>60138089</v>
      </c>
      <c r="G12" s="511" t="s">
        <v>197</v>
      </c>
      <c r="H12" s="278" t="s">
        <v>48</v>
      </c>
      <c r="I12" s="278" t="s">
        <v>114</v>
      </c>
      <c r="J12" s="278" t="s">
        <v>123</v>
      </c>
      <c r="K12" s="182" t="s">
        <v>198</v>
      </c>
      <c r="L12" s="176">
        <v>13000000</v>
      </c>
      <c r="M12" s="177">
        <f t="shared" si="0"/>
        <v>11050000</v>
      </c>
      <c r="N12" s="178">
        <v>2023</v>
      </c>
      <c r="O12" s="179">
        <v>2027</v>
      </c>
      <c r="P12" s="178"/>
      <c r="Q12" s="179" t="s">
        <v>120</v>
      </c>
      <c r="R12" s="181" t="s">
        <v>186</v>
      </c>
      <c r="S12" s="181" t="s">
        <v>183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pans="1:35" ht="119.25" customHeight="1" thickBot="1" x14ac:dyDescent="0.3">
      <c r="A13" s="166">
        <v>10</v>
      </c>
      <c r="B13" s="91" t="s">
        <v>211</v>
      </c>
      <c r="C13" s="92" t="s">
        <v>212</v>
      </c>
      <c r="D13" s="92">
        <v>75027704</v>
      </c>
      <c r="E13" s="92">
        <v>107625661</v>
      </c>
      <c r="F13" s="93">
        <v>600138097</v>
      </c>
      <c r="G13" s="214" t="s">
        <v>213</v>
      </c>
      <c r="H13" s="94" t="s">
        <v>48</v>
      </c>
      <c r="I13" s="94" t="s">
        <v>114</v>
      </c>
      <c r="J13" s="94" t="s">
        <v>214</v>
      </c>
      <c r="K13" s="517" t="s">
        <v>213</v>
      </c>
      <c r="L13" s="210">
        <v>1000000</v>
      </c>
      <c r="M13" s="211">
        <v>0</v>
      </c>
      <c r="N13" s="212">
        <v>2020</v>
      </c>
      <c r="O13" s="97">
        <v>2024</v>
      </c>
      <c r="P13" s="96"/>
      <c r="Q13" s="213"/>
      <c r="R13" s="455"/>
      <c r="S13" s="99" t="s">
        <v>149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105" customHeight="1" x14ac:dyDescent="0.25">
      <c r="A14" s="77">
        <v>11</v>
      </c>
      <c r="B14" s="184" t="s">
        <v>286</v>
      </c>
      <c r="C14" s="185" t="s">
        <v>219</v>
      </c>
      <c r="D14" s="185">
        <v>60336251</v>
      </c>
      <c r="E14" s="185">
        <v>107626110</v>
      </c>
      <c r="F14" s="186">
        <v>600138437</v>
      </c>
      <c r="G14" s="513" t="s">
        <v>248</v>
      </c>
      <c r="H14" s="201" t="s">
        <v>48</v>
      </c>
      <c r="I14" s="201" t="s">
        <v>114</v>
      </c>
      <c r="J14" s="201" t="s">
        <v>114</v>
      </c>
      <c r="K14" s="518" t="s">
        <v>248</v>
      </c>
      <c r="L14" s="168">
        <v>2650000</v>
      </c>
      <c r="M14" s="169">
        <f>SUM(L14/100*85)</f>
        <v>2252500</v>
      </c>
      <c r="N14" s="170">
        <v>2021</v>
      </c>
      <c r="O14" s="171">
        <v>2024</v>
      </c>
      <c r="P14" s="172" t="s">
        <v>120</v>
      </c>
      <c r="Q14" s="171"/>
      <c r="R14" s="306" t="s">
        <v>249</v>
      </c>
      <c r="S14" s="306" t="s">
        <v>149</v>
      </c>
      <c r="T14" s="16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05" customHeight="1" x14ac:dyDescent="0.25">
      <c r="A15" s="180">
        <v>12</v>
      </c>
      <c r="B15" s="381" t="s">
        <v>286</v>
      </c>
      <c r="C15" s="270" t="s">
        <v>219</v>
      </c>
      <c r="D15" s="270">
        <v>60336251</v>
      </c>
      <c r="E15" s="270">
        <v>107626110</v>
      </c>
      <c r="F15" s="382">
        <v>600138437</v>
      </c>
      <c r="G15" s="475" t="s">
        <v>250</v>
      </c>
      <c r="H15" s="272" t="s">
        <v>48</v>
      </c>
      <c r="I15" s="272" t="s">
        <v>114</v>
      </c>
      <c r="J15" s="272" t="s">
        <v>114</v>
      </c>
      <c r="K15" s="197" t="s">
        <v>250</v>
      </c>
      <c r="L15" s="307">
        <v>600000</v>
      </c>
      <c r="M15" s="177">
        <f t="shared" ref="M15" si="1">SUM(L15/100*85)</f>
        <v>510000</v>
      </c>
      <c r="N15" s="178"/>
      <c r="O15" s="179">
        <v>2022</v>
      </c>
      <c r="P15" s="178" t="s">
        <v>120</v>
      </c>
      <c r="Q15" s="179"/>
      <c r="R15" s="308" t="s">
        <v>251</v>
      </c>
      <c r="S15" s="308" t="s">
        <v>222</v>
      </c>
      <c r="T15" s="16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05" customHeight="1" x14ac:dyDescent="0.25">
      <c r="A16" s="81">
        <v>13</v>
      </c>
      <c r="B16" s="381" t="s">
        <v>286</v>
      </c>
      <c r="C16" s="270" t="s">
        <v>219</v>
      </c>
      <c r="D16" s="270">
        <v>60336251</v>
      </c>
      <c r="E16" s="270">
        <v>107626110</v>
      </c>
      <c r="F16" s="382">
        <v>600138437</v>
      </c>
      <c r="G16" s="514" t="s">
        <v>252</v>
      </c>
      <c r="H16" s="272" t="s">
        <v>48</v>
      </c>
      <c r="I16" s="272" t="s">
        <v>114</v>
      </c>
      <c r="J16" s="272" t="s">
        <v>114</v>
      </c>
      <c r="K16" s="519" t="s">
        <v>252</v>
      </c>
      <c r="L16" s="307">
        <v>650000</v>
      </c>
      <c r="M16" s="177">
        <v>0</v>
      </c>
      <c r="N16" s="178"/>
      <c r="O16" s="179">
        <v>2024</v>
      </c>
      <c r="P16" s="178"/>
      <c r="Q16" s="179"/>
      <c r="R16" s="308" t="s">
        <v>253</v>
      </c>
      <c r="S16" s="308" t="s">
        <v>222</v>
      </c>
      <c r="T16" s="16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05" customHeight="1" x14ac:dyDescent="0.25">
      <c r="A17" s="180">
        <v>14</v>
      </c>
      <c r="B17" s="381" t="s">
        <v>286</v>
      </c>
      <c r="C17" s="270" t="s">
        <v>219</v>
      </c>
      <c r="D17" s="270">
        <v>60336251</v>
      </c>
      <c r="E17" s="270">
        <v>107626110</v>
      </c>
      <c r="F17" s="382">
        <v>600138437</v>
      </c>
      <c r="G17" s="475" t="s">
        <v>254</v>
      </c>
      <c r="H17" s="272" t="s">
        <v>48</v>
      </c>
      <c r="I17" s="272" t="s">
        <v>114</v>
      </c>
      <c r="J17" s="272" t="s">
        <v>114</v>
      </c>
      <c r="K17" s="197" t="s">
        <v>254</v>
      </c>
      <c r="L17" s="309">
        <v>500000</v>
      </c>
      <c r="M17" s="177">
        <v>0</v>
      </c>
      <c r="N17" s="310">
        <v>2023</v>
      </c>
      <c r="O17" s="311">
        <v>2023</v>
      </c>
      <c r="P17" s="178"/>
      <c r="Q17" s="179"/>
      <c r="R17" s="308" t="s">
        <v>255</v>
      </c>
      <c r="S17" s="308" t="s">
        <v>222</v>
      </c>
      <c r="T17" s="16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05" customHeight="1" x14ac:dyDescent="0.25">
      <c r="A18" s="81">
        <v>15</v>
      </c>
      <c r="B18" s="381" t="s">
        <v>286</v>
      </c>
      <c r="C18" s="270" t="s">
        <v>219</v>
      </c>
      <c r="D18" s="270">
        <v>60336251</v>
      </c>
      <c r="E18" s="270">
        <v>107626110</v>
      </c>
      <c r="F18" s="382">
        <v>600138437</v>
      </c>
      <c r="G18" s="475" t="s">
        <v>256</v>
      </c>
      <c r="H18" s="272" t="s">
        <v>48</v>
      </c>
      <c r="I18" s="272" t="s">
        <v>114</v>
      </c>
      <c r="J18" s="272" t="s">
        <v>114</v>
      </c>
      <c r="K18" s="197" t="s">
        <v>256</v>
      </c>
      <c r="L18" s="309">
        <v>300000</v>
      </c>
      <c r="M18" s="177">
        <v>0</v>
      </c>
      <c r="N18" s="310">
        <v>2023</v>
      </c>
      <c r="O18" s="311">
        <v>2024</v>
      </c>
      <c r="P18" s="178"/>
      <c r="Q18" s="179"/>
      <c r="R18" s="308" t="s">
        <v>164</v>
      </c>
      <c r="S18" s="308" t="s">
        <v>149</v>
      </c>
      <c r="T18" s="16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05" customHeight="1" x14ac:dyDescent="0.25">
      <c r="A19" s="180">
        <v>16</v>
      </c>
      <c r="B19" s="381" t="s">
        <v>286</v>
      </c>
      <c r="C19" s="270" t="s">
        <v>219</v>
      </c>
      <c r="D19" s="270">
        <v>60336251</v>
      </c>
      <c r="E19" s="270">
        <v>107626110</v>
      </c>
      <c r="F19" s="382">
        <v>600138437</v>
      </c>
      <c r="G19" s="475" t="s">
        <v>257</v>
      </c>
      <c r="H19" s="272" t="s">
        <v>48</v>
      </c>
      <c r="I19" s="272" t="s">
        <v>114</v>
      </c>
      <c r="J19" s="272" t="s">
        <v>114</v>
      </c>
      <c r="K19" s="197" t="s">
        <v>257</v>
      </c>
      <c r="L19" s="307">
        <v>200000</v>
      </c>
      <c r="M19" s="177">
        <v>0</v>
      </c>
      <c r="N19" s="178">
        <v>2021</v>
      </c>
      <c r="O19" s="179">
        <v>2024</v>
      </c>
      <c r="P19" s="178"/>
      <c r="Q19" s="179"/>
      <c r="R19" s="308" t="s">
        <v>164</v>
      </c>
      <c r="S19" s="308" t="s">
        <v>222</v>
      </c>
      <c r="T19" s="16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05" customHeight="1" thickBot="1" x14ac:dyDescent="0.3">
      <c r="A20" s="111">
        <v>17</v>
      </c>
      <c r="B20" s="383" t="s">
        <v>286</v>
      </c>
      <c r="C20" s="275" t="s">
        <v>219</v>
      </c>
      <c r="D20" s="275">
        <v>60336251</v>
      </c>
      <c r="E20" s="275">
        <v>107626110</v>
      </c>
      <c r="F20" s="384">
        <v>600138437</v>
      </c>
      <c r="G20" s="515" t="s">
        <v>258</v>
      </c>
      <c r="H20" s="278" t="s">
        <v>48</v>
      </c>
      <c r="I20" s="278" t="s">
        <v>114</v>
      </c>
      <c r="J20" s="278" t="s">
        <v>114</v>
      </c>
      <c r="K20" s="221" t="s">
        <v>258</v>
      </c>
      <c r="L20" s="312">
        <v>250000</v>
      </c>
      <c r="M20" s="280">
        <v>0</v>
      </c>
      <c r="N20" s="281">
        <v>2023</v>
      </c>
      <c r="O20" s="282">
        <v>2023</v>
      </c>
      <c r="P20" s="281"/>
      <c r="Q20" s="282"/>
      <c r="R20" s="313" t="s">
        <v>164</v>
      </c>
      <c r="S20" s="313" t="s">
        <v>222</v>
      </c>
      <c r="T20" s="16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90" customHeight="1" x14ac:dyDescent="0.25">
      <c r="A21" s="173">
        <v>18</v>
      </c>
      <c r="B21" s="252" t="s">
        <v>259</v>
      </c>
      <c r="C21" s="253" t="s">
        <v>219</v>
      </c>
      <c r="D21" s="253">
        <v>47657651</v>
      </c>
      <c r="E21" s="253">
        <v>107625750</v>
      </c>
      <c r="F21" s="300">
        <v>600138151</v>
      </c>
      <c r="G21" s="361" t="s">
        <v>287</v>
      </c>
      <c r="H21" s="201" t="s">
        <v>48</v>
      </c>
      <c r="I21" s="201" t="s">
        <v>114</v>
      </c>
      <c r="J21" s="201" t="s">
        <v>114</v>
      </c>
      <c r="K21" s="520" t="s">
        <v>287</v>
      </c>
      <c r="L21" s="362">
        <v>130000</v>
      </c>
      <c r="M21" s="363">
        <v>0</v>
      </c>
      <c r="N21" s="364">
        <v>2020</v>
      </c>
      <c r="O21" s="365">
        <v>2024</v>
      </c>
      <c r="P21" s="366"/>
      <c r="Q21" s="367"/>
      <c r="R21" s="368" t="s">
        <v>288</v>
      </c>
      <c r="S21" s="368" t="s">
        <v>262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90" customHeight="1" x14ac:dyDescent="0.25">
      <c r="A22" s="81">
        <v>19</v>
      </c>
      <c r="B22" s="385" t="s">
        <v>259</v>
      </c>
      <c r="C22" s="63" t="s">
        <v>219</v>
      </c>
      <c r="D22" s="63">
        <v>47657651</v>
      </c>
      <c r="E22" s="63">
        <v>107625750</v>
      </c>
      <c r="F22" s="58">
        <v>600138151</v>
      </c>
      <c r="G22" s="86" t="s">
        <v>289</v>
      </c>
      <c r="H22" s="272" t="s">
        <v>48</v>
      </c>
      <c r="I22" s="272" t="s">
        <v>114</v>
      </c>
      <c r="J22" s="272" t="s">
        <v>114</v>
      </c>
      <c r="K22" s="521" t="s">
        <v>290</v>
      </c>
      <c r="L22" s="369">
        <v>850000</v>
      </c>
      <c r="M22" s="370">
        <v>0</v>
      </c>
      <c r="N22" s="371">
        <v>2022</v>
      </c>
      <c r="O22" s="372">
        <v>2022</v>
      </c>
      <c r="P22" s="373"/>
      <c r="Q22" s="374"/>
      <c r="R22" s="375" t="s">
        <v>264</v>
      </c>
      <c r="S22" s="375" t="s">
        <v>149</v>
      </c>
      <c r="T22" s="20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90" customHeight="1" x14ac:dyDescent="0.25">
      <c r="A23" s="180">
        <v>20</v>
      </c>
      <c r="B23" s="385" t="s">
        <v>259</v>
      </c>
      <c r="C23" s="63" t="s">
        <v>219</v>
      </c>
      <c r="D23" s="63">
        <v>47657651</v>
      </c>
      <c r="E23" s="63">
        <v>107625750</v>
      </c>
      <c r="F23" s="58">
        <v>600138151</v>
      </c>
      <c r="G23" s="86" t="s">
        <v>291</v>
      </c>
      <c r="H23" s="272" t="s">
        <v>48</v>
      </c>
      <c r="I23" s="272" t="s">
        <v>114</v>
      </c>
      <c r="J23" s="272" t="s">
        <v>114</v>
      </c>
      <c r="K23" s="88" t="s">
        <v>292</v>
      </c>
      <c r="L23" s="369">
        <v>1600000</v>
      </c>
      <c r="M23" s="370">
        <v>0</v>
      </c>
      <c r="N23" s="373">
        <v>2020</v>
      </c>
      <c r="O23" s="372">
        <v>2022</v>
      </c>
      <c r="P23" s="373"/>
      <c r="Q23" s="374"/>
      <c r="R23" s="375" t="s">
        <v>293</v>
      </c>
      <c r="S23" s="375" t="s">
        <v>149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90" customHeight="1" x14ac:dyDescent="0.25">
      <c r="A24" s="81">
        <v>21</v>
      </c>
      <c r="B24" s="385" t="s">
        <v>259</v>
      </c>
      <c r="C24" s="63" t="s">
        <v>219</v>
      </c>
      <c r="D24" s="63">
        <v>47657651</v>
      </c>
      <c r="E24" s="63">
        <v>107625750</v>
      </c>
      <c r="F24" s="58">
        <v>600138151</v>
      </c>
      <c r="G24" s="86" t="s">
        <v>294</v>
      </c>
      <c r="H24" s="272" t="s">
        <v>48</v>
      </c>
      <c r="I24" s="272" t="s">
        <v>114</v>
      </c>
      <c r="J24" s="272" t="s">
        <v>114</v>
      </c>
      <c r="K24" s="467" t="s">
        <v>295</v>
      </c>
      <c r="L24" s="369">
        <v>450000</v>
      </c>
      <c r="M24" s="370">
        <v>0</v>
      </c>
      <c r="N24" s="373">
        <v>2020</v>
      </c>
      <c r="O24" s="372">
        <v>2022</v>
      </c>
      <c r="P24" s="373"/>
      <c r="Q24" s="374"/>
      <c r="R24" s="375" t="s">
        <v>264</v>
      </c>
      <c r="S24" s="375" t="s">
        <v>149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90" customHeight="1" x14ac:dyDescent="0.25">
      <c r="A25" s="180">
        <v>22</v>
      </c>
      <c r="B25" s="385" t="s">
        <v>259</v>
      </c>
      <c r="C25" s="63" t="s">
        <v>219</v>
      </c>
      <c r="D25" s="63">
        <v>47657651</v>
      </c>
      <c r="E25" s="63">
        <v>107625750</v>
      </c>
      <c r="F25" s="58">
        <v>600138151</v>
      </c>
      <c r="G25" s="86" t="s">
        <v>296</v>
      </c>
      <c r="H25" s="272" t="s">
        <v>48</v>
      </c>
      <c r="I25" s="272" t="s">
        <v>114</v>
      </c>
      <c r="J25" s="272" t="s">
        <v>114</v>
      </c>
      <c r="K25" s="88" t="s">
        <v>297</v>
      </c>
      <c r="L25" s="369">
        <v>300000</v>
      </c>
      <c r="M25" s="370">
        <v>0</v>
      </c>
      <c r="N25" s="373">
        <v>2021</v>
      </c>
      <c r="O25" s="372">
        <v>2022</v>
      </c>
      <c r="P25" s="376"/>
      <c r="Q25" s="374"/>
      <c r="R25" s="375" t="s">
        <v>264</v>
      </c>
      <c r="S25" s="375" t="s">
        <v>149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90" customHeight="1" thickBot="1" x14ac:dyDescent="0.3">
      <c r="A26" s="111">
        <v>23</v>
      </c>
      <c r="B26" s="256" t="s">
        <v>259</v>
      </c>
      <c r="C26" s="64" t="s">
        <v>219</v>
      </c>
      <c r="D26" s="64">
        <v>47657651</v>
      </c>
      <c r="E26" s="64">
        <v>107625750</v>
      </c>
      <c r="F26" s="301">
        <v>600138151</v>
      </c>
      <c r="G26" s="106" t="s">
        <v>298</v>
      </c>
      <c r="H26" s="278" t="s">
        <v>48</v>
      </c>
      <c r="I26" s="278" t="s">
        <v>114</v>
      </c>
      <c r="J26" s="278" t="s">
        <v>114</v>
      </c>
      <c r="K26" s="468" t="s">
        <v>263</v>
      </c>
      <c r="L26" s="377">
        <v>500000</v>
      </c>
      <c r="M26" s="378">
        <v>0</v>
      </c>
      <c r="N26" s="459">
        <v>2021</v>
      </c>
      <c r="O26" s="460">
        <v>2024</v>
      </c>
      <c r="P26" s="379"/>
      <c r="Q26" s="380"/>
      <c r="R26" s="452" t="s">
        <v>264</v>
      </c>
      <c r="S26" s="452" t="s">
        <v>149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75" customHeight="1" x14ac:dyDescent="0.25">
      <c r="A27" s="173">
        <v>24</v>
      </c>
      <c r="B27" s="252" t="s">
        <v>302</v>
      </c>
      <c r="C27" s="253" t="s">
        <v>303</v>
      </c>
      <c r="D27" s="253">
        <v>75029286</v>
      </c>
      <c r="E27" s="253">
        <v>107625679</v>
      </c>
      <c r="F27" s="300">
        <v>600138216</v>
      </c>
      <c r="G27" s="305" t="s">
        <v>320</v>
      </c>
      <c r="H27" s="255" t="s">
        <v>48</v>
      </c>
      <c r="I27" s="255" t="s">
        <v>114</v>
      </c>
      <c r="J27" s="255" t="s">
        <v>321</v>
      </c>
      <c r="K27" s="522" t="s">
        <v>320</v>
      </c>
      <c r="L27" s="445">
        <v>6000000</v>
      </c>
      <c r="M27" s="446">
        <f>L27/100*85</f>
        <v>5100000</v>
      </c>
      <c r="N27" s="74">
        <v>2022</v>
      </c>
      <c r="O27" s="75">
        <v>2026</v>
      </c>
      <c r="P27" s="76" t="s">
        <v>120</v>
      </c>
      <c r="Q27" s="447"/>
      <c r="R27" s="453" t="s">
        <v>164</v>
      </c>
      <c r="S27" s="453" t="s">
        <v>149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68.25" customHeight="1" thickBot="1" x14ac:dyDescent="0.3">
      <c r="A28" s="111">
        <v>25</v>
      </c>
      <c r="B28" s="256" t="s">
        <v>302</v>
      </c>
      <c r="C28" s="64" t="s">
        <v>303</v>
      </c>
      <c r="D28" s="64">
        <v>75029286</v>
      </c>
      <c r="E28" s="64">
        <v>107625679</v>
      </c>
      <c r="F28" s="301">
        <v>600138216</v>
      </c>
      <c r="G28" s="120" t="s">
        <v>322</v>
      </c>
      <c r="H28" s="444" t="s">
        <v>48</v>
      </c>
      <c r="I28" s="444" t="s">
        <v>114</v>
      </c>
      <c r="J28" s="444" t="s">
        <v>321</v>
      </c>
      <c r="K28" s="523" t="s">
        <v>322</v>
      </c>
      <c r="L28" s="107">
        <v>800000</v>
      </c>
      <c r="M28" s="108">
        <v>0</v>
      </c>
      <c r="N28" s="109">
        <v>2022</v>
      </c>
      <c r="O28" s="110">
        <v>2026</v>
      </c>
      <c r="P28" s="109"/>
      <c r="Q28" s="449"/>
      <c r="R28" s="454" t="s">
        <v>164</v>
      </c>
      <c r="S28" s="454" t="s">
        <v>149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54" customHeight="1" x14ac:dyDescent="0.25">
      <c r="A29" s="173">
        <v>26</v>
      </c>
      <c r="B29" s="252" t="s">
        <v>326</v>
      </c>
      <c r="C29" s="253" t="s">
        <v>326</v>
      </c>
      <c r="D29" s="253">
        <v>71342265</v>
      </c>
      <c r="E29" s="253">
        <v>181037068</v>
      </c>
      <c r="F29" s="300">
        <v>691004218</v>
      </c>
      <c r="G29" s="536" t="s">
        <v>327</v>
      </c>
      <c r="H29" s="255" t="s">
        <v>48</v>
      </c>
      <c r="I29" s="255" t="s">
        <v>114</v>
      </c>
      <c r="J29" s="255" t="s">
        <v>179</v>
      </c>
      <c r="K29" s="536" t="s">
        <v>327</v>
      </c>
      <c r="L29" s="529">
        <v>300000</v>
      </c>
      <c r="M29" s="446">
        <v>0</v>
      </c>
      <c r="N29" s="74">
        <v>2022</v>
      </c>
      <c r="O29" s="75">
        <v>2024</v>
      </c>
      <c r="P29" s="76"/>
      <c r="Q29" s="447"/>
      <c r="R29" s="77" t="s">
        <v>164</v>
      </c>
      <c r="S29" s="77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54" customHeight="1" x14ac:dyDescent="0.25">
      <c r="A30" s="81">
        <v>27</v>
      </c>
      <c r="B30" s="385" t="s">
        <v>326</v>
      </c>
      <c r="C30" s="63" t="s">
        <v>326</v>
      </c>
      <c r="D30" s="63">
        <v>71342265</v>
      </c>
      <c r="E30" s="63">
        <v>181037068</v>
      </c>
      <c r="F30" s="58">
        <v>691004218</v>
      </c>
      <c r="G30" s="537" t="s">
        <v>328</v>
      </c>
      <c r="H30" s="59" t="s">
        <v>48</v>
      </c>
      <c r="I30" s="59" t="s">
        <v>114</v>
      </c>
      <c r="J30" s="59" t="s">
        <v>179</v>
      </c>
      <c r="K30" s="537" t="s">
        <v>328</v>
      </c>
      <c r="L30" s="530">
        <v>1500000</v>
      </c>
      <c r="M30" s="79">
        <f t="shared" ref="M30" si="2">L30/100*85</f>
        <v>1275000</v>
      </c>
      <c r="N30" s="531">
        <v>2022</v>
      </c>
      <c r="O30" s="80">
        <v>2024</v>
      </c>
      <c r="P30" s="52" t="s">
        <v>120</v>
      </c>
      <c r="Q30" s="50"/>
      <c r="R30" s="81" t="s">
        <v>164</v>
      </c>
      <c r="S30" s="8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54" customHeight="1" x14ac:dyDescent="0.25">
      <c r="A31" s="180">
        <v>28</v>
      </c>
      <c r="B31" s="385" t="s">
        <v>326</v>
      </c>
      <c r="C31" s="63" t="s">
        <v>326</v>
      </c>
      <c r="D31" s="63">
        <v>71342265</v>
      </c>
      <c r="E31" s="63">
        <v>181037068</v>
      </c>
      <c r="F31" s="58">
        <v>691004218</v>
      </c>
      <c r="G31" s="532" t="s">
        <v>329</v>
      </c>
      <c r="H31" s="59" t="s">
        <v>48</v>
      </c>
      <c r="I31" s="59" t="s">
        <v>114</v>
      </c>
      <c r="J31" s="59" t="s">
        <v>179</v>
      </c>
      <c r="K31" s="532" t="s">
        <v>329</v>
      </c>
      <c r="L31" s="530">
        <v>1500000</v>
      </c>
      <c r="M31" s="79">
        <v>0</v>
      </c>
      <c r="N31" s="531">
        <v>2022</v>
      </c>
      <c r="O31" s="80">
        <v>2024</v>
      </c>
      <c r="P31" s="52"/>
      <c r="Q31" s="50"/>
      <c r="R31" s="81" t="s">
        <v>164</v>
      </c>
      <c r="S31" s="8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54" customHeight="1" x14ac:dyDescent="0.25">
      <c r="A32" s="81">
        <v>29</v>
      </c>
      <c r="B32" s="385" t="s">
        <v>326</v>
      </c>
      <c r="C32" s="63" t="s">
        <v>326</v>
      </c>
      <c r="D32" s="63">
        <v>71342265</v>
      </c>
      <c r="E32" s="63">
        <v>181037068</v>
      </c>
      <c r="F32" s="58">
        <v>691004218</v>
      </c>
      <c r="G32" s="532" t="s">
        <v>330</v>
      </c>
      <c r="H32" s="59" t="s">
        <v>48</v>
      </c>
      <c r="I32" s="59" t="s">
        <v>114</v>
      </c>
      <c r="J32" s="59" t="s">
        <v>179</v>
      </c>
      <c r="K32" s="532" t="s">
        <v>330</v>
      </c>
      <c r="L32" s="530">
        <v>100000</v>
      </c>
      <c r="M32" s="79">
        <v>0</v>
      </c>
      <c r="N32" s="531">
        <v>2022</v>
      </c>
      <c r="O32" s="80">
        <v>2024</v>
      </c>
      <c r="P32" s="52"/>
      <c r="Q32" s="50"/>
      <c r="R32" s="81" t="s">
        <v>164</v>
      </c>
      <c r="S32" s="8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54" customHeight="1" x14ac:dyDescent="0.25">
      <c r="A33" s="180">
        <v>30</v>
      </c>
      <c r="B33" s="385" t="s">
        <v>326</v>
      </c>
      <c r="C33" s="63" t="s">
        <v>326</v>
      </c>
      <c r="D33" s="63">
        <v>71342265</v>
      </c>
      <c r="E33" s="63">
        <v>181037068</v>
      </c>
      <c r="F33" s="58">
        <v>691004218</v>
      </c>
      <c r="G33" s="532" t="s">
        <v>331</v>
      </c>
      <c r="H33" s="59" t="s">
        <v>48</v>
      </c>
      <c r="I33" s="59" t="s">
        <v>114</v>
      </c>
      <c r="J33" s="59" t="s">
        <v>179</v>
      </c>
      <c r="K33" s="532" t="s">
        <v>331</v>
      </c>
      <c r="L33" s="530">
        <v>200000</v>
      </c>
      <c r="M33" s="79">
        <v>0</v>
      </c>
      <c r="N33" s="531">
        <v>2022</v>
      </c>
      <c r="O33" s="80">
        <v>2024</v>
      </c>
      <c r="P33" s="52"/>
      <c r="Q33" s="50"/>
      <c r="R33" s="81" t="s">
        <v>164</v>
      </c>
      <c r="S33" s="8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54" customHeight="1" x14ac:dyDescent="0.25">
      <c r="A34" s="81">
        <v>31</v>
      </c>
      <c r="B34" s="385" t="s">
        <v>326</v>
      </c>
      <c r="C34" s="63" t="s">
        <v>326</v>
      </c>
      <c r="D34" s="63">
        <v>71342265</v>
      </c>
      <c r="E34" s="63">
        <v>181037068</v>
      </c>
      <c r="F34" s="58">
        <v>691004218</v>
      </c>
      <c r="G34" s="532" t="s">
        <v>332</v>
      </c>
      <c r="H34" s="59" t="s">
        <v>48</v>
      </c>
      <c r="I34" s="59" t="s">
        <v>114</v>
      </c>
      <c r="J34" s="59" t="s">
        <v>179</v>
      </c>
      <c r="K34" s="532" t="s">
        <v>332</v>
      </c>
      <c r="L34" s="530">
        <v>500000</v>
      </c>
      <c r="M34" s="79">
        <v>0</v>
      </c>
      <c r="N34" s="531">
        <v>2022</v>
      </c>
      <c r="O34" s="80">
        <v>2024</v>
      </c>
      <c r="P34" s="52"/>
      <c r="Q34" s="50"/>
      <c r="R34" s="81" t="s">
        <v>164</v>
      </c>
      <c r="S34" s="8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54" customHeight="1" thickBot="1" x14ac:dyDescent="0.3">
      <c r="A35" s="273">
        <v>32</v>
      </c>
      <c r="B35" s="256" t="s">
        <v>326</v>
      </c>
      <c r="C35" s="64" t="s">
        <v>326</v>
      </c>
      <c r="D35" s="64">
        <v>71342265</v>
      </c>
      <c r="E35" s="64">
        <v>181037068</v>
      </c>
      <c r="F35" s="301">
        <v>691004218</v>
      </c>
      <c r="G35" s="533" t="s">
        <v>333</v>
      </c>
      <c r="H35" s="258" t="s">
        <v>48</v>
      </c>
      <c r="I35" s="258" t="s">
        <v>114</v>
      </c>
      <c r="J35" s="258" t="s">
        <v>179</v>
      </c>
      <c r="K35" s="533" t="s">
        <v>333</v>
      </c>
      <c r="L35" s="534">
        <v>500000</v>
      </c>
      <c r="M35" s="108">
        <v>0</v>
      </c>
      <c r="N35" s="535">
        <v>2022</v>
      </c>
      <c r="O35" s="110">
        <v>2024</v>
      </c>
      <c r="P35" s="448"/>
      <c r="Q35" s="449"/>
      <c r="R35" s="111" t="s">
        <v>164</v>
      </c>
      <c r="S35" s="11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70.25" customHeight="1" x14ac:dyDescent="0.25">
      <c r="A36" s="77">
        <v>33</v>
      </c>
      <c r="B36" s="252" t="s">
        <v>138</v>
      </c>
      <c r="C36" s="253" t="s">
        <v>138</v>
      </c>
      <c r="D36" s="253">
        <v>22840915</v>
      </c>
      <c r="E36" s="253"/>
      <c r="F36" s="300"/>
      <c r="G36" s="101" t="s">
        <v>139</v>
      </c>
      <c r="H36" s="255" t="s">
        <v>48</v>
      </c>
      <c r="I36" s="255" t="s">
        <v>114</v>
      </c>
      <c r="J36" s="255" t="s">
        <v>114</v>
      </c>
      <c r="K36" s="466" t="s">
        <v>140</v>
      </c>
      <c r="L36" s="72">
        <v>7800000</v>
      </c>
      <c r="M36" s="73">
        <f>SUM(L36/100*85)</f>
        <v>6630000</v>
      </c>
      <c r="N36" s="74">
        <v>2022</v>
      </c>
      <c r="O36" s="75">
        <v>2022</v>
      </c>
      <c r="P36" s="76" t="s">
        <v>120</v>
      </c>
      <c r="Q36" s="75" t="s">
        <v>120</v>
      </c>
      <c r="R36" s="453" t="s">
        <v>155</v>
      </c>
      <c r="S36" s="453" t="s">
        <v>141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40.5" customHeight="1" x14ac:dyDescent="0.25">
      <c r="A37" s="180">
        <v>34</v>
      </c>
      <c r="B37" s="385" t="s">
        <v>138</v>
      </c>
      <c r="C37" s="63" t="s">
        <v>138</v>
      </c>
      <c r="D37" s="63">
        <v>22840915</v>
      </c>
      <c r="E37" s="63"/>
      <c r="F37" s="58"/>
      <c r="G37" s="71" t="s">
        <v>142</v>
      </c>
      <c r="H37" s="59" t="s">
        <v>48</v>
      </c>
      <c r="I37" s="59" t="s">
        <v>114</v>
      </c>
      <c r="J37" s="59" t="s">
        <v>114</v>
      </c>
      <c r="K37" s="467" t="s">
        <v>143</v>
      </c>
      <c r="L37" s="78">
        <v>2200000</v>
      </c>
      <c r="M37" s="79">
        <f>SUM(L37/100*85)</f>
        <v>1870000</v>
      </c>
      <c r="N37" s="52">
        <v>2022</v>
      </c>
      <c r="O37" s="80">
        <v>2023</v>
      </c>
      <c r="P37" s="52"/>
      <c r="Q37" s="80" t="s">
        <v>120</v>
      </c>
      <c r="R37" s="450" t="s">
        <v>145</v>
      </c>
      <c r="S37" s="103" t="s">
        <v>146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57" customHeight="1" x14ac:dyDescent="0.25">
      <c r="A38" s="81">
        <v>35</v>
      </c>
      <c r="B38" s="385" t="s">
        <v>138</v>
      </c>
      <c r="C38" s="63" t="s">
        <v>138</v>
      </c>
      <c r="D38" s="63">
        <v>22840915</v>
      </c>
      <c r="E38" s="63"/>
      <c r="F38" s="58"/>
      <c r="G38" s="71" t="s">
        <v>147</v>
      </c>
      <c r="H38" s="59" t="s">
        <v>48</v>
      </c>
      <c r="I38" s="59" t="s">
        <v>114</v>
      </c>
      <c r="J38" s="59" t="s">
        <v>114</v>
      </c>
      <c r="K38" s="467" t="s">
        <v>148</v>
      </c>
      <c r="L38" s="78">
        <v>22000000</v>
      </c>
      <c r="M38" s="79">
        <f t="shared" ref="M38:M39" si="3">SUM(L38/100*85)</f>
        <v>18700000</v>
      </c>
      <c r="N38" s="52">
        <v>2022</v>
      </c>
      <c r="O38" s="80">
        <v>2023</v>
      </c>
      <c r="P38" s="52" t="s">
        <v>120</v>
      </c>
      <c r="Q38" s="80" t="s">
        <v>120</v>
      </c>
      <c r="R38" s="450" t="s">
        <v>156</v>
      </c>
      <c r="S38" s="450" t="s">
        <v>149</v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42.5" customHeight="1" thickBot="1" x14ac:dyDescent="0.3">
      <c r="A39" s="180">
        <v>36</v>
      </c>
      <c r="B39" s="256" t="s">
        <v>138</v>
      </c>
      <c r="C39" s="64" t="s">
        <v>138</v>
      </c>
      <c r="D39" s="64">
        <v>22840915</v>
      </c>
      <c r="E39" s="64"/>
      <c r="F39" s="301"/>
      <c r="G39" s="105" t="s">
        <v>150</v>
      </c>
      <c r="H39" s="258" t="s">
        <v>48</v>
      </c>
      <c r="I39" s="258" t="s">
        <v>114</v>
      </c>
      <c r="J39" s="258" t="s">
        <v>114</v>
      </c>
      <c r="K39" s="468" t="s">
        <v>151</v>
      </c>
      <c r="L39" s="107">
        <v>5300000</v>
      </c>
      <c r="M39" s="108">
        <f t="shared" si="3"/>
        <v>4505000</v>
      </c>
      <c r="N39" s="109">
        <v>2022</v>
      </c>
      <c r="O39" s="110">
        <v>2023</v>
      </c>
      <c r="P39" s="109" t="s">
        <v>120</v>
      </c>
      <c r="Q39" s="110" t="s">
        <v>144</v>
      </c>
      <c r="R39" s="454" t="s">
        <v>152</v>
      </c>
      <c r="S39" s="454" t="s">
        <v>149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x14ac:dyDescent="0.25">
      <c r="A40" s="1"/>
      <c r="B40" s="1"/>
      <c r="C40" s="1"/>
      <c r="D40" s="1"/>
      <c r="E40" s="1"/>
      <c r="F40" s="1"/>
      <c r="G40" s="45"/>
      <c r="H40" s="1"/>
      <c r="I40" s="1"/>
      <c r="J40" s="1"/>
      <c r="K40" s="505"/>
      <c r="L40" s="15"/>
      <c r="M40" s="15"/>
      <c r="N40" s="463"/>
      <c r="O40" s="463"/>
      <c r="P40" s="1"/>
      <c r="Q40" s="1"/>
      <c r="R40" s="456"/>
      <c r="S40" s="456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x14ac:dyDescent="0.25">
      <c r="A41" s="1"/>
      <c r="B41" s="1"/>
      <c r="C41" s="1"/>
      <c r="D41" s="1"/>
      <c r="E41" s="1"/>
      <c r="F41" s="1"/>
      <c r="G41" s="45"/>
      <c r="H41" s="1"/>
      <c r="I41" s="1"/>
      <c r="J41" s="1"/>
      <c r="K41" s="505"/>
      <c r="L41" s="15"/>
      <c r="M41" s="15"/>
      <c r="N41" s="463"/>
      <c r="O41" s="463"/>
      <c r="P41" s="1"/>
      <c r="Q41" s="1"/>
      <c r="R41" s="456"/>
      <c r="S41" s="456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x14ac:dyDescent="0.25">
      <c r="A42" s="1"/>
      <c r="B42" s="1"/>
      <c r="C42" s="1"/>
      <c r="D42" s="1"/>
      <c r="E42" s="1"/>
      <c r="F42" s="1"/>
      <c r="G42" s="45"/>
      <c r="H42" s="1"/>
      <c r="I42" s="1"/>
      <c r="J42" s="1"/>
      <c r="K42" s="505"/>
      <c r="L42" s="15"/>
      <c r="M42" s="15"/>
      <c r="N42" s="463"/>
      <c r="O42" s="463"/>
      <c r="P42" s="1"/>
      <c r="Q42" s="1"/>
      <c r="R42" s="456"/>
      <c r="S42" s="456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x14ac:dyDescent="0.25">
      <c r="A43" s="1" t="s">
        <v>341</v>
      </c>
      <c r="B43" s="1"/>
      <c r="C43" s="1"/>
      <c r="D43" s="1"/>
      <c r="E43" s="1"/>
      <c r="F43" s="1"/>
      <c r="G43" s="45"/>
      <c r="H43" s="1"/>
      <c r="I43" s="1"/>
      <c r="J43" s="1"/>
      <c r="K43" s="505"/>
      <c r="L43" s="15"/>
      <c r="M43" s="15"/>
      <c r="N43" s="463"/>
      <c r="O43" s="463"/>
      <c r="P43" s="1"/>
      <c r="Q43" s="1"/>
      <c r="R43" s="456"/>
      <c r="S43" s="456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x14ac:dyDescent="0.25">
      <c r="A44" s="1"/>
      <c r="B44" s="1"/>
      <c r="C44" s="1"/>
      <c r="D44" s="1"/>
      <c r="E44" s="1"/>
      <c r="F44" s="1"/>
      <c r="G44" s="45"/>
      <c r="H44" s="1"/>
      <c r="I44" s="1"/>
      <c r="J44" s="1"/>
      <c r="K44" s="505"/>
      <c r="L44" s="15"/>
      <c r="M44" s="15"/>
      <c r="N44" s="463"/>
      <c r="O44" s="463"/>
      <c r="P44" s="1"/>
      <c r="Q44" s="1"/>
      <c r="R44" s="456"/>
      <c r="S44" s="456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x14ac:dyDescent="0.25">
      <c r="A45" s="1"/>
      <c r="B45" s="1"/>
      <c r="C45" s="1"/>
      <c r="D45" s="1"/>
      <c r="E45" s="1"/>
      <c r="F45" s="1"/>
      <c r="G45" s="45"/>
      <c r="H45" s="1"/>
      <c r="I45" s="1"/>
      <c r="J45" s="1"/>
      <c r="K45" s="505"/>
      <c r="L45" s="15"/>
      <c r="M45" s="15"/>
      <c r="N45" s="463"/>
      <c r="O45" s="463"/>
      <c r="P45" s="1"/>
      <c r="Q45" s="1"/>
      <c r="R45" s="456"/>
      <c r="S45" s="456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x14ac:dyDescent="0.25">
      <c r="A46" s="1"/>
      <c r="B46" s="1"/>
      <c r="C46" s="1"/>
      <c r="D46" s="1"/>
      <c r="E46" s="1"/>
      <c r="F46" s="1"/>
      <c r="G46" s="45"/>
      <c r="H46" s="1"/>
      <c r="I46" s="1"/>
      <c r="J46" s="1"/>
      <c r="K46" s="505"/>
      <c r="L46" s="15"/>
      <c r="M46" s="15"/>
      <c r="N46" s="463"/>
      <c r="O46" s="463"/>
      <c r="P46" s="1"/>
      <c r="Q46" s="1"/>
      <c r="R46" s="456"/>
      <c r="S46" s="456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x14ac:dyDescent="0.25">
      <c r="A47" s="1"/>
      <c r="B47" s="1"/>
      <c r="C47" s="1"/>
      <c r="D47" s="1"/>
      <c r="E47" s="1"/>
      <c r="F47" s="1"/>
      <c r="G47" s="45"/>
      <c r="H47" s="1"/>
      <c r="I47" s="1"/>
      <c r="J47" s="1"/>
      <c r="K47" s="505"/>
      <c r="L47" s="15"/>
      <c r="M47" s="15"/>
      <c r="N47" s="463"/>
      <c r="O47" s="463"/>
      <c r="P47" s="1"/>
      <c r="Q47" s="1"/>
      <c r="R47" s="456"/>
      <c r="S47" s="456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x14ac:dyDescent="0.25">
      <c r="A48" s="1" t="s">
        <v>25</v>
      </c>
      <c r="B48" s="1"/>
      <c r="C48" s="1"/>
      <c r="D48" s="1"/>
      <c r="E48" s="1"/>
      <c r="F48" s="1"/>
      <c r="G48" s="45"/>
      <c r="H48" s="1"/>
      <c r="I48" s="1"/>
      <c r="J48" s="1"/>
      <c r="K48" s="505"/>
      <c r="L48" s="15"/>
      <c r="M48" s="15"/>
      <c r="N48" s="463"/>
      <c r="O48" s="463"/>
      <c r="P48" s="1"/>
      <c r="Q48" s="1"/>
      <c r="R48" s="456"/>
      <c r="S48" s="456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x14ac:dyDescent="0.25">
      <c r="A49" s="1" t="s">
        <v>26</v>
      </c>
      <c r="B49" s="1"/>
      <c r="C49" s="1"/>
      <c r="D49" s="1"/>
      <c r="E49" s="1"/>
      <c r="F49" s="1"/>
      <c r="G49" s="45"/>
      <c r="H49" s="1"/>
      <c r="I49" s="1"/>
      <c r="J49" s="1"/>
      <c r="K49" s="505"/>
      <c r="L49" s="15"/>
      <c r="M49" s="15"/>
      <c r="N49" s="463"/>
      <c r="O49" s="463"/>
      <c r="P49" s="1"/>
      <c r="Q49" s="1"/>
      <c r="R49" s="456"/>
      <c r="S49" s="456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x14ac:dyDescent="0.25">
      <c r="A50" s="1" t="s">
        <v>27</v>
      </c>
      <c r="B50" s="1"/>
      <c r="C50" s="1"/>
      <c r="D50" s="1"/>
      <c r="E50" s="1"/>
      <c r="F50" s="1"/>
      <c r="G50" s="45"/>
      <c r="H50" s="1"/>
      <c r="I50" s="1"/>
      <c r="J50" s="1"/>
      <c r="K50" s="505"/>
      <c r="L50" s="15"/>
      <c r="M50" s="15"/>
      <c r="N50" s="463"/>
      <c r="O50" s="463"/>
      <c r="P50" s="1"/>
      <c r="Q50" s="1"/>
      <c r="R50" s="456"/>
      <c r="S50" s="456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x14ac:dyDescent="0.25">
      <c r="A51" s="1"/>
      <c r="B51" s="1"/>
      <c r="C51" s="1"/>
      <c r="D51" s="1"/>
      <c r="E51" s="1"/>
      <c r="F51" s="1"/>
      <c r="G51" s="45"/>
      <c r="H51" s="1"/>
      <c r="I51" s="1"/>
      <c r="J51" s="1"/>
      <c r="K51" s="505"/>
      <c r="L51" s="15"/>
      <c r="M51" s="15"/>
      <c r="N51" s="463"/>
      <c r="O51" s="463"/>
      <c r="P51" s="1"/>
      <c r="Q51" s="1"/>
      <c r="R51" s="456"/>
      <c r="S51" s="456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x14ac:dyDescent="0.25">
      <c r="A52" s="1" t="s">
        <v>28</v>
      </c>
      <c r="B52" s="1"/>
      <c r="C52" s="1"/>
      <c r="D52" s="1"/>
      <c r="E52" s="1"/>
      <c r="F52" s="1"/>
      <c r="G52" s="45"/>
      <c r="H52" s="1"/>
      <c r="I52" s="1"/>
      <c r="J52" s="1"/>
      <c r="K52" s="505"/>
      <c r="L52" s="15"/>
      <c r="M52" s="15"/>
      <c r="N52" s="463"/>
      <c r="O52" s="463"/>
      <c r="P52" s="1"/>
      <c r="Q52" s="1"/>
      <c r="R52" s="456"/>
      <c r="S52" s="456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x14ac:dyDescent="0.25">
      <c r="A53" s="1"/>
      <c r="B53" s="1"/>
      <c r="C53" s="1"/>
      <c r="D53" s="1"/>
      <c r="E53" s="1"/>
      <c r="F53" s="1"/>
      <c r="G53" s="45"/>
      <c r="H53" s="1"/>
      <c r="I53" s="1"/>
      <c r="J53" s="1"/>
      <c r="K53" s="505"/>
      <c r="L53" s="15"/>
      <c r="M53" s="15"/>
      <c r="N53" s="463"/>
      <c r="O53" s="463"/>
      <c r="P53" s="1"/>
      <c r="Q53" s="1"/>
      <c r="R53" s="456"/>
      <c r="S53" s="456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x14ac:dyDescent="0.25">
      <c r="A54" s="17" t="s">
        <v>29</v>
      </c>
      <c r="B54" s="17"/>
      <c r="C54" s="17"/>
      <c r="D54" s="18"/>
      <c r="E54" s="18"/>
      <c r="F54" s="18"/>
      <c r="G54" s="516"/>
      <c r="H54" s="18"/>
      <c r="I54" s="18"/>
      <c r="J54" s="18"/>
      <c r="K54" s="524"/>
      <c r="L54" s="19"/>
      <c r="M54" s="19"/>
      <c r="N54" s="464"/>
      <c r="O54" s="464"/>
      <c r="P54" s="18"/>
      <c r="Q54" s="18"/>
      <c r="R54" s="457"/>
      <c r="S54" s="457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</row>
    <row r="55" spans="1:35" x14ac:dyDescent="0.25">
      <c r="A55" s="1"/>
      <c r="B55" s="1"/>
      <c r="C55" s="1"/>
      <c r="D55" s="1"/>
      <c r="E55" s="1"/>
      <c r="F55" s="1"/>
      <c r="G55" s="45"/>
      <c r="H55" s="1"/>
      <c r="I55" s="1"/>
      <c r="J55" s="1"/>
      <c r="K55" s="505"/>
      <c r="L55" s="15"/>
      <c r="M55" s="15"/>
      <c r="N55" s="463"/>
      <c r="O55" s="463"/>
      <c r="P55" s="1"/>
      <c r="Q55" s="1"/>
      <c r="R55" s="456"/>
      <c r="S55" s="456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x14ac:dyDescent="0.25">
      <c r="A56" s="17" t="s">
        <v>30</v>
      </c>
      <c r="B56" s="17"/>
      <c r="C56" s="17"/>
      <c r="D56" s="1"/>
      <c r="E56" s="1"/>
      <c r="F56" s="1"/>
      <c r="G56" s="45"/>
      <c r="H56" s="1"/>
      <c r="I56" s="1"/>
      <c r="J56" s="1"/>
      <c r="K56" s="505"/>
      <c r="L56" s="15"/>
      <c r="M56" s="15"/>
      <c r="N56" s="463"/>
      <c r="O56" s="463"/>
      <c r="P56" s="1"/>
      <c r="Q56" s="1"/>
      <c r="R56" s="456"/>
      <c r="S56" s="456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x14ac:dyDescent="0.25">
      <c r="A57" s="1"/>
      <c r="B57" s="1"/>
      <c r="C57" s="1"/>
      <c r="D57" s="1"/>
      <c r="E57" s="1"/>
      <c r="F57" s="1"/>
      <c r="G57" s="45"/>
      <c r="H57" s="1"/>
      <c r="I57" s="1"/>
      <c r="J57" s="1"/>
      <c r="K57" s="505"/>
      <c r="L57" s="15"/>
      <c r="M57" s="15"/>
      <c r="N57" s="463"/>
      <c r="O57" s="463"/>
      <c r="P57" s="1"/>
      <c r="Q57" s="1"/>
      <c r="R57" s="456"/>
      <c r="S57" s="456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x14ac:dyDescent="0.25">
      <c r="A58" s="17"/>
      <c r="B58" s="1"/>
      <c r="C58" s="1"/>
      <c r="D58" s="1"/>
      <c r="E58" s="1"/>
      <c r="F58" s="1"/>
      <c r="G58" s="45"/>
      <c r="H58" s="1"/>
      <c r="I58" s="1"/>
      <c r="J58" s="1"/>
      <c r="K58" s="505"/>
      <c r="L58" s="15"/>
      <c r="M58" s="15"/>
      <c r="N58" s="463"/>
      <c r="O58" s="463"/>
      <c r="P58" s="1"/>
      <c r="Q58" s="1"/>
      <c r="R58" s="456"/>
      <c r="S58" s="456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</sheetData>
  <mergeCells count="12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</mergeCells>
  <phoneticPr fontId="29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06"/>
  <sheetViews>
    <sheetView tabSelected="1" zoomScale="66" zoomScaleNormal="66" workbookViewId="0">
      <selection activeCell="F68" sqref="F68"/>
    </sheetView>
  </sheetViews>
  <sheetFormatPr defaultRowHeight="15" x14ac:dyDescent="0.25"/>
  <cols>
    <col min="2" max="2" width="14" customWidth="1"/>
    <col min="3" max="3" width="11.85546875" customWidth="1"/>
    <col min="4" max="4" width="12.5703125" customWidth="1"/>
    <col min="5" max="5" width="14.140625" customWidth="1"/>
    <col min="6" max="6" width="11" customWidth="1"/>
    <col min="7" max="7" width="23" style="487" customWidth="1"/>
    <col min="8" max="8" width="8.85546875" customWidth="1"/>
    <col min="9" max="9" width="10.5703125" style="388" customWidth="1"/>
    <col min="10" max="10" width="10.7109375" customWidth="1"/>
    <col min="11" max="11" width="31.85546875" style="507" customWidth="1"/>
    <col min="12" max="13" width="12.140625" style="299" customWidth="1"/>
    <col min="14" max="15" width="9.140625" style="299"/>
    <col min="24" max="24" width="10.42578125" customWidth="1"/>
    <col min="25" max="26" width="11.7109375" customWidth="1"/>
  </cols>
  <sheetData>
    <row r="1" spans="1:26" ht="19.5" thickBot="1" x14ac:dyDescent="0.35">
      <c r="A1" s="574" t="s">
        <v>68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6"/>
    </row>
    <row r="2" spans="1:26" ht="40.5" customHeight="1" thickBot="1" x14ac:dyDescent="0.3">
      <c r="A2" s="577" t="s">
        <v>1</v>
      </c>
      <c r="B2" s="580" t="s">
        <v>2</v>
      </c>
      <c r="C2" s="581"/>
      <c r="D2" s="581"/>
      <c r="E2" s="581"/>
      <c r="F2" s="582"/>
      <c r="G2" s="583" t="s">
        <v>3</v>
      </c>
      <c r="H2" s="586" t="s">
        <v>69</v>
      </c>
      <c r="I2" s="589" t="s">
        <v>5</v>
      </c>
      <c r="J2" s="592" t="s">
        <v>6</v>
      </c>
      <c r="K2" s="595" t="s">
        <v>7</v>
      </c>
      <c r="L2" s="598" t="s">
        <v>70</v>
      </c>
      <c r="M2" s="599"/>
      <c r="N2" s="600" t="s">
        <v>9</v>
      </c>
      <c r="O2" s="601"/>
      <c r="P2" s="604" t="s">
        <v>71</v>
      </c>
      <c r="Q2" s="605"/>
      <c r="R2" s="605"/>
      <c r="S2" s="605"/>
      <c r="T2" s="605"/>
      <c r="U2" s="605"/>
      <c r="V2" s="605"/>
      <c r="W2" s="606"/>
      <c r="X2" s="606"/>
      <c r="Y2" s="572" t="s">
        <v>11</v>
      </c>
      <c r="Z2" s="573"/>
    </row>
    <row r="3" spans="1:26" x14ac:dyDescent="0.25">
      <c r="A3" s="578"/>
      <c r="B3" s="583" t="s">
        <v>12</v>
      </c>
      <c r="C3" s="607" t="s">
        <v>13</v>
      </c>
      <c r="D3" s="607" t="s">
        <v>14</v>
      </c>
      <c r="E3" s="607" t="s">
        <v>15</v>
      </c>
      <c r="F3" s="609" t="s">
        <v>16</v>
      </c>
      <c r="G3" s="584"/>
      <c r="H3" s="587"/>
      <c r="I3" s="590"/>
      <c r="J3" s="593"/>
      <c r="K3" s="596"/>
      <c r="L3" s="611" t="s">
        <v>17</v>
      </c>
      <c r="M3" s="613" t="s">
        <v>72</v>
      </c>
      <c r="N3" s="615" t="s">
        <v>19</v>
      </c>
      <c r="O3" s="623" t="s">
        <v>20</v>
      </c>
      <c r="P3" s="625" t="s">
        <v>73</v>
      </c>
      <c r="Q3" s="626"/>
      <c r="R3" s="626"/>
      <c r="S3" s="595"/>
      <c r="T3" s="602" t="s">
        <v>74</v>
      </c>
      <c r="U3" s="627" t="s">
        <v>75</v>
      </c>
      <c r="V3" s="627" t="s">
        <v>76</v>
      </c>
      <c r="W3" s="602" t="s">
        <v>77</v>
      </c>
      <c r="X3" s="617" t="s">
        <v>78</v>
      </c>
      <c r="Y3" s="619" t="s">
        <v>23</v>
      </c>
      <c r="Z3" s="621" t="s">
        <v>24</v>
      </c>
    </row>
    <row r="4" spans="1:26" ht="115.5" customHeight="1" thickBot="1" x14ac:dyDescent="0.3">
      <c r="A4" s="579"/>
      <c r="B4" s="585"/>
      <c r="C4" s="608"/>
      <c r="D4" s="608"/>
      <c r="E4" s="608"/>
      <c r="F4" s="610"/>
      <c r="G4" s="585"/>
      <c r="H4" s="588"/>
      <c r="I4" s="591"/>
      <c r="J4" s="594"/>
      <c r="K4" s="597"/>
      <c r="L4" s="612"/>
      <c r="M4" s="614"/>
      <c r="N4" s="616"/>
      <c r="O4" s="624"/>
      <c r="P4" s="42" t="s">
        <v>79</v>
      </c>
      <c r="Q4" s="43" t="s">
        <v>80</v>
      </c>
      <c r="R4" s="43" t="s">
        <v>81</v>
      </c>
      <c r="S4" s="44" t="s">
        <v>82</v>
      </c>
      <c r="T4" s="603"/>
      <c r="U4" s="628"/>
      <c r="V4" s="628"/>
      <c r="W4" s="603"/>
      <c r="X4" s="618"/>
      <c r="Y4" s="620"/>
      <c r="Z4" s="622"/>
    </row>
    <row r="5" spans="1:26" ht="109.5" customHeight="1" x14ac:dyDescent="0.25">
      <c r="A5" s="550">
        <v>1</v>
      </c>
      <c r="B5" s="302" t="s">
        <v>180</v>
      </c>
      <c r="C5" s="259" t="s">
        <v>178</v>
      </c>
      <c r="D5" s="259">
        <v>75027241</v>
      </c>
      <c r="E5" s="259">
        <v>102244278</v>
      </c>
      <c r="F5" s="260">
        <v>600138488</v>
      </c>
      <c r="G5" s="469" t="s">
        <v>162</v>
      </c>
      <c r="H5" s="225" t="s">
        <v>48</v>
      </c>
      <c r="I5" s="225" t="s">
        <v>114</v>
      </c>
      <c r="J5" s="225" t="s">
        <v>179</v>
      </c>
      <c r="K5" s="261" t="s">
        <v>163</v>
      </c>
      <c r="L5" s="121">
        <v>3500000</v>
      </c>
      <c r="M5" s="122">
        <f>SUM(L5/100*85)</f>
        <v>2975000</v>
      </c>
      <c r="N5" s="123">
        <v>2020</v>
      </c>
      <c r="O5" s="124">
        <v>2024</v>
      </c>
      <c r="P5" s="125"/>
      <c r="Q5" s="126" t="s">
        <v>120</v>
      </c>
      <c r="R5" s="126" t="s">
        <v>120</v>
      </c>
      <c r="S5" s="124" t="s">
        <v>120</v>
      </c>
      <c r="T5" s="127"/>
      <c r="U5" s="127"/>
      <c r="V5" s="127" t="s">
        <v>120</v>
      </c>
      <c r="W5" s="127" t="s">
        <v>120</v>
      </c>
      <c r="X5" s="128"/>
      <c r="Y5" s="125" t="s">
        <v>164</v>
      </c>
      <c r="Z5" s="129"/>
    </row>
    <row r="6" spans="1:26" ht="109.5" customHeight="1" x14ac:dyDescent="0.25">
      <c r="A6" s="551">
        <v>2</v>
      </c>
      <c r="B6" s="303" t="s">
        <v>180</v>
      </c>
      <c r="C6" s="262" t="s">
        <v>178</v>
      </c>
      <c r="D6" s="262">
        <v>75027241</v>
      </c>
      <c r="E6" s="262">
        <v>102244278</v>
      </c>
      <c r="F6" s="263">
        <v>600138488</v>
      </c>
      <c r="G6" s="470" t="s">
        <v>165</v>
      </c>
      <c r="H6" s="238" t="s">
        <v>48</v>
      </c>
      <c r="I6" s="238" t="s">
        <v>114</v>
      </c>
      <c r="J6" s="238" t="s">
        <v>179</v>
      </c>
      <c r="K6" s="264" t="s">
        <v>166</v>
      </c>
      <c r="L6" s="131">
        <v>2000000</v>
      </c>
      <c r="M6" s="132">
        <f t="shared" ref="M6:M10" si="0">SUM(L6/100*85)</f>
        <v>1700000</v>
      </c>
      <c r="N6" s="133">
        <v>2020</v>
      </c>
      <c r="O6" s="134">
        <v>2024</v>
      </c>
      <c r="P6" s="135"/>
      <c r="Q6" s="136" t="s">
        <v>120</v>
      </c>
      <c r="R6" s="136" t="s">
        <v>120</v>
      </c>
      <c r="S6" s="134" t="s">
        <v>120</v>
      </c>
      <c r="T6" s="137"/>
      <c r="U6" s="137" t="s">
        <v>120</v>
      </c>
      <c r="V6" s="137" t="s">
        <v>120</v>
      </c>
      <c r="W6" s="137" t="s">
        <v>120</v>
      </c>
      <c r="X6" s="138"/>
      <c r="Y6" s="135" t="s">
        <v>164</v>
      </c>
      <c r="Z6" s="139" t="s">
        <v>167</v>
      </c>
    </row>
    <row r="7" spans="1:26" ht="109.5" customHeight="1" x14ac:dyDescent="0.25">
      <c r="A7" s="551">
        <v>3</v>
      </c>
      <c r="B7" s="303" t="s">
        <v>180</v>
      </c>
      <c r="C7" s="262" t="s">
        <v>178</v>
      </c>
      <c r="D7" s="262">
        <v>75027241</v>
      </c>
      <c r="E7" s="262">
        <v>102244278</v>
      </c>
      <c r="F7" s="263">
        <v>600138488</v>
      </c>
      <c r="G7" s="470" t="s">
        <v>168</v>
      </c>
      <c r="H7" s="238" t="s">
        <v>48</v>
      </c>
      <c r="I7" s="238" t="s">
        <v>114</v>
      </c>
      <c r="J7" s="238" t="s">
        <v>179</v>
      </c>
      <c r="K7" s="140" t="s">
        <v>169</v>
      </c>
      <c r="L7" s="141">
        <v>2500000</v>
      </c>
      <c r="M7" s="132">
        <f t="shared" si="0"/>
        <v>2125000</v>
      </c>
      <c r="N7" s="142">
        <v>2020</v>
      </c>
      <c r="O7" s="143">
        <v>2024</v>
      </c>
      <c r="P7" s="144" t="s">
        <v>120</v>
      </c>
      <c r="Q7" s="145" t="s">
        <v>120</v>
      </c>
      <c r="R7" s="145" t="s">
        <v>120</v>
      </c>
      <c r="S7" s="143" t="s">
        <v>120</v>
      </c>
      <c r="T7" s="146"/>
      <c r="U7" s="146"/>
      <c r="V7" s="147" t="s">
        <v>120</v>
      </c>
      <c r="W7" s="147" t="s">
        <v>120</v>
      </c>
      <c r="X7" s="148"/>
      <c r="Y7" s="144" t="s">
        <v>164</v>
      </c>
      <c r="Z7" s="149" t="s">
        <v>167</v>
      </c>
    </row>
    <row r="8" spans="1:26" ht="109.5" customHeight="1" x14ac:dyDescent="0.25">
      <c r="A8" s="551">
        <v>4</v>
      </c>
      <c r="B8" s="303" t="s">
        <v>180</v>
      </c>
      <c r="C8" s="262" t="s">
        <v>178</v>
      </c>
      <c r="D8" s="262">
        <v>75027241</v>
      </c>
      <c r="E8" s="262">
        <v>102244278</v>
      </c>
      <c r="F8" s="263">
        <v>600138488</v>
      </c>
      <c r="G8" s="470" t="s">
        <v>170</v>
      </c>
      <c r="H8" s="238" t="s">
        <v>48</v>
      </c>
      <c r="I8" s="238" t="s">
        <v>114</v>
      </c>
      <c r="J8" s="238" t="s">
        <v>179</v>
      </c>
      <c r="K8" s="140" t="s">
        <v>171</v>
      </c>
      <c r="L8" s="141">
        <v>9000000</v>
      </c>
      <c r="M8" s="132">
        <v>0</v>
      </c>
      <c r="N8" s="142">
        <v>2021</v>
      </c>
      <c r="O8" s="143">
        <v>2024</v>
      </c>
      <c r="P8" s="144"/>
      <c r="Q8" s="145"/>
      <c r="R8" s="145"/>
      <c r="S8" s="143"/>
      <c r="T8" s="146"/>
      <c r="U8" s="146"/>
      <c r="V8" s="146"/>
      <c r="W8" s="146"/>
      <c r="X8" s="148"/>
      <c r="Y8" s="150" t="s">
        <v>172</v>
      </c>
      <c r="Z8" s="151"/>
    </row>
    <row r="9" spans="1:26" ht="109.5" customHeight="1" x14ac:dyDescent="0.25">
      <c r="A9" s="551">
        <v>5</v>
      </c>
      <c r="B9" s="303" t="s">
        <v>180</v>
      </c>
      <c r="C9" s="262" t="s">
        <v>178</v>
      </c>
      <c r="D9" s="262">
        <v>75027241</v>
      </c>
      <c r="E9" s="262">
        <v>102244278</v>
      </c>
      <c r="F9" s="263">
        <v>600138488</v>
      </c>
      <c r="G9" s="471" t="s">
        <v>173</v>
      </c>
      <c r="H9" s="238" t="s">
        <v>48</v>
      </c>
      <c r="I9" s="238" t="s">
        <v>114</v>
      </c>
      <c r="J9" s="238" t="s">
        <v>179</v>
      </c>
      <c r="K9" s="140" t="s">
        <v>174</v>
      </c>
      <c r="L9" s="141">
        <v>10000000</v>
      </c>
      <c r="M9" s="153">
        <f t="shared" si="0"/>
        <v>8500000</v>
      </c>
      <c r="N9" s="142">
        <v>2021</v>
      </c>
      <c r="O9" s="143">
        <v>2024</v>
      </c>
      <c r="P9" s="144"/>
      <c r="Q9" s="145" t="s">
        <v>120</v>
      </c>
      <c r="R9" s="145"/>
      <c r="S9" s="143"/>
      <c r="T9" s="146"/>
      <c r="U9" s="146"/>
      <c r="V9" s="147" t="s">
        <v>120</v>
      </c>
      <c r="W9" s="147" t="s">
        <v>120</v>
      </c>
      <c r="X9" s="154"/>
      <c r="Y9" s="150" t="s">
        <v>175</v>
      </c>
      <c r="Z9" s="151"/>
    </row>
    <row r="10" spans="1:26" ht="109.5" customHeight="1" thickBot="1" x14ac:dyDescent="0.3">
      <c r="A10" s="552">
        <v>6</v>
      </c>
      <c r="B10" s="304" t="s">
        <v>180</v>
      </c>
      <c r="C10" s="265" t="s">
        <v>178</v>
      </c>
      <c r="D10" s="265">
        <v>75027241</v>
      </c>
      <c r="E10" s="265">
        <v>102244278</v>
      </c>
      <c r="F10" s="266">
        <v>600138488</v>
      </c>
      <c r="G10" s="472" t="s">
        <v>176</v>
      </c>
      <c r="H10" s="248" t="s">
        <v>48</v>
      </c>
      <c r="I10" s="248" t="s">
        <v>114</v>
      </c>
      <c r="J10" s="248" t="s">
        <v>179</v>
      </c>
      <c r="K10" s="490" t="s">
        <v>177</v>
      </c>
      <c r="L10" s="156">
        <v>3000000</v>
      </c>
      <c r="M10" s="157">
        <f t="shared" si="0"/>
        <v>2550000</v>
      </c>
      <c r="N10" s="158">
        <v>2022</v>
      </c>
      <c r="O10" s="159">
        <v>2025</v>
      </c>
      <c r="P10" s="160"/>
      <c r="Q10" s="161" t="s">
        <v>120</v>
      </c>
      <c r="R10" s="161"/>
      <c r="S10" s="159"/>
      <c r="T10" s="162"/>
      <c r="U10" s="162"/>
      <c r="V10" s="163" t="s">
        <v>120</v>
      </c>
      <c r="W10" s="163" t="s">
        <v>120</v>
      </c>
      <c r="X10" s="164"/>
      <c r="Y10" s="160" t="s">
        <v>164</v>
      </c>
      <c r="Z10" s="165" t="s">
        <v>167</v>
      </c>
    </row>
    <row r="11" spans="1:26" ht="110.1" customHeight="1" x14ac:dyDescent="0.25">
      <c r="A11" s="550">
        <v>7</v>
      </c>
      <c r="B11" s="199" t="s">
        <v>199</v>
      </c>
      <c r="C11" s="185" t="s">
        <v>122</v>
      </c>
      <c r="D11" s="185">
        <v>70986479</v>
      </c>
      <c r="E11" s="185">
        <v>102232687</v>
      </c>
      <c r="F11" s="200">
        <v>60138089</v>
      </c>
      <c r="G11" s="473" t="s">
        <v>128</v>
      </c>
      <c r="H11" s="201" t="s">
        <v>48</v>
      </c>
      <c r="I11" s="201" t="s">
        <v>114</v>
      </c>
      <c r="J11" s="201" t="s">
        <v>123</v>
      </c>
      <c r="K11" s="167" t="s">
        <v>200</v>
      </c>
      <c r="L11" s="168">
        <v>300000</v>
      </c>
      <c r="M11" s="169">
        <f t="shared" ref="M11:M18" si="1">SUM(L11*0.85)</f>
        <v>255000</v>
      </c>
      <c r="N11" s="172">
        <v>2023</v>
      </c>
      <c r="O11" s="171">
        <v>2027</v>
      </c>
      <c r="P11" s="172" t="s">
        <v>120</v>
      </c>
      <c r="Q11" s="192" t="s">
        <v>120</v>
      </c>
      <c r="R11" s="192" t="s">
        <v>120</v>
      </c>
      <c r="S11" s="171" t="s">
        <v>120</v>
      </c>
      <c r="T11" s="173"/>
      <c r="U11" s="173"/>
      <c r="V11" s="173" t="s">
        <v>120</v>
      </c>
      <c r="W11" s="173" t="s">
        <v>120</v>
      </c>
      <c r="X11" s="173" t="s">
        <v>120</v>
      </c>
      <c r="Y11" s="193" t="s">
        <v>196</v>
      </c>
      <c r="Z11" s="194" t="s">
        <v>190</v>
      </c>
    </row>
    <row r="12" spans="1:26" ht="110.1" customHeight="1" x14ac:dyDescent="0.25">
      <c r="A12" s="551">
        <v>8</v>
      </c>
      <c r="B12" s="269" t="s">
        <v>199</v>
      </c>
      <c r="C12" s="270" t="s">
        <v>122</v>
      </c>
      <c r="D12" s="270">
        <v>70986479</v>
      </c>
      <c r="E12" s="270">
        <v>102232687</v>
      </c>
      <c r="F12" s="271">
        <v>60138089</v>
      </c>
      <c r="G12" s="474" t="s">
        <v>129</v>
      </c>
      <c r="H12" s="272" t="s">
        <v>48</v>
      </c>
      <c r="I12" s="272" t="s">
        <v>114</v>
      </c>
      <c r="J12" s="272" t="s">
        <v>123</v>
      </c>
      <c r="K12" s="175" t="s">
        <v>201</v>
      </c>
      <c r="L12" s="176" t="s">
        <v>130</v>
      </c>
      <c r="M12" s="177">
        <v>850000</v>
      </c>
      <c r="N12" s="178">
        <v>2023</v>
      </c>
      <c r="O12" s="179">
        <v>2027</v>
      </c>
      <c r="P12" s="178" t="s">
        <v>120</v>
      </c>
      <c r="Q12" s="195" t="s">
        <v>120</v>
      </c>
      <c r="R12" s="195" t="s">
        <v>120</v>
      </c>
      <c r="S12" s="179" t="s">
        <v>120</v>
      </c>
      <c r="T12" s="180"/>
      <c r="U12" s="180"/>
      <c r="V12" s="181" t="s">
        <v>120</v>
      </c>
      <c r="W12" s="181" t="s">
        <v>120</v>
      </c>
      <c r="X12" s="180" t="s">
        <v>120</v>
      </c>
      <c r="Y12" s="196" t="s">
        <v>196</v>
      </c>
      <c r="Z12" s="198" t="s">
        <v>190</v>
      </c>
    </row>
    <row r="13" spans="1:26" ht="110.1" customHeight="1" x14ac:dyDescent="0.25">
      <c r="A13" s="551">
        <v>9</v>
      </c>
      <c r="B13" s="269" t="s">
        <v>199</v>
      </c>
      <c r="C13" s="270" t="s">
        <v>122</v>
      </c>
      <c r="D13" s="270">
        <v>70986479</v>
      </c>
      <c r="E13" s="270">
        <v>102232687</v>
      </c>
      <c r="F13" s="271">
        <v>60138089</v>
      </c>
      <c r="G13" s="475" t="s">
        <v>131</v>
      </c>
      <c r="H13" s="272" t="s">
        <v>48</v>
      </c>
      <c r="I13" s="272" t="s">
        <v>114</v>
      </c>
      <c r="J13" s="272" t="s">
        <v>123</v>
      </c>
      <c r="K13" s="175" t="s">
        <v>202</v>
      </c>
      <c r="L13" s="176">
        <v>20000000</v>
      </c>
      <c r="M13" s="177">
        <f t="shared" si="1"/>
        <v>17000000</v>
      </c>
      <c r="N13" s="178">
        <v>2023</v>
      </c>
      <c r="O13" s="179">
        <v>2027</v>
      </c>
      <c r="P13" s="178" t="s">
        <v>120</v>
      </c>
      <c r="Q13" s="195" t="s">
        <v>120</v>
      </c>
      <c r="R13" s="195" t="s">
        <v>120</v>
      </c>
      <c r="S13" s="179" t="s">
        <v>120</v>
      </c>
      <c r="T13" s="180"/>
      <c r="U13" s="180"/>
      <c r="V13" s="181" t="s">
        <v>120</v>
      </c>
      <c r="W13" s="181" t="s">
        <v>120</v>
      </c>
      <c r="X13" s="180" t="s">
        <v>120</v>
      </c>
      <c r="Y13" s="196" t="s">
        <v>196</v>
      </c>
      <c r="Z13" s="198" t="s">
        <v>196</v>
      </c>
    </row>
    <row r="14" spans="1:26" ht="110.1" customHeight="1" x14ac:dyDescent="0.25">
      <c r="A14" s="551">
        <v>10</v>
      </c>
      <c r="B14" s="269" t="s">
        <v>199</v>
      </c>
      <c r="C14" s="270" t="s">
        <v>122</v>
      </c>
      <c r="D14" s="270">
        <v>70986479</v>
      </c>
      <c r="E14" s="270">
        <v>102232687</v>
      </c>
      <c r="F14" s="271">
        <v>60138089</v>
      </c>
      <c r="G14" s="474" t="s">
        <v>132</v>
      </c>
      <c r="H14" s="272" t="s">
        <v>48</v>
      </c>
      <c r="I14" s="272" t="s">
        <v>114</v>
      </c>
      <c r="J14" s="272" t="s">
        <v>123</v>
      </c>
      <c r="K14" s="182" t="s">
        <v>203</v>
      </c>
      <c r="L14" s="176">
        <v>4000000</v>
      </c>
      <c r="M14" s="177">
        <f t="shared" si="1"/>
        <v>3400000</v>
      </c>
      <c r="N14" s="178">
        <v>2023</v>
      </c>
      <c r="O14" s="179">
        <v>2027</v>
      </c>
      <c r="P14" s="178" t="s">
        <v>120</v>
      </c>
      <c r="Q14" s="195" t="s">
        <v>120</v>
      </c>
      <c r="R14" s="195" t="s">
        <v>120</v>
      </c>
      <c r="S14" s="179" t="s">
        <v>120</v>
      </c>
      <c r="T14" s="180"/>
      <c r="U14" s="180"/>
      <c r="V14" s="181" t="s">
        <v>120</v>
      </c>
      <c r="W14" s="181" t="s">
        <v>120</v>
      </c>
      <c r="X14" s="180" t="s">
        <v>120</v>
      </c>
      <c r="Y14" s="196" t="s">
        <v>204</v>
      </c>
      <c r="Z14" s="198" t="s">
        <v>196</v>
      </c>
    </row>
    <row r="15" spans="1:26" ht="110.1" customHeight="1" x14ac:dyDescent="0.25">
      <c r="A15" s="551">
        <v>11</v>
      </c>
      <c r="B15" s="269" t="s">
        <v>199</v>
      </c>
      <c r="C15" s="270" t="s">
        <v>122</v>
      </c>
      <c r="D15" s="270">
        <v>70986479</v>
      </c>
      <c r="E15" s="270">
        <v>102232687</v>
      </c>
      <c r="F15" s="271">
        <v>60138089</v>
      </c>
      <c r="G15" s="474" t="s">
        <v>133</v>
      </c>
      <c r="H15" s="272" t="s">
        <v>48</v>
      </c>
      <c r="I15" s="272" t="s">
        <v>114</v>
      </c>
      <c r="J15" s="272" t="s">
        <v>123</v>
      </c>
      <c r="K15" s="182" t="s">
        <v>205</v>
      </c>
      <c r="L15" s="176">
        <v>10000000</v>
      </c>
      <c r="M15" s="177">
        <f t="shared" si="1"/>
        <v>8500000</v>
      </c>
      <c r="N15" s="178">
        <v>2023</v>
      </c>
      <c r="O15" s="179">
        <v>2027</v>
      </c>
      <c r="P15" s="178" t="s">
        <v>120</v>
      </c>
      <c r="Q15" s="195" t="s">
        <v>120</v>
      </c>
      <c r="R15" s="195" t="s">
        <v>120</v>
      </c>
      <c r="S15" s="179" t="s">
        <v>120</v>
      </c>
      <c r="T15" s="180"/>
      <c r="U15" s="180"/>
      <c r="V15" s="181" t="s">
        <v>120</v>
      </c>
      <c r="W15" s="181" t="s">
        <v>120</v>
      </c>
      <c r="X15" s="180" t="s">
        <v>120</v>
      </c>
      <c r="Y15" s="196" t="s">
        <v>196</v>
      </c>
      <c r="Z15" s="198" t="s">
        <v>196</v>
      </c>
    </row>
    <row r="16" spans="1:26" ht="110.1" customHeight="1" x14ac:dyDescent="0.25">
      <c r="A16" s="551">
        <v>12</v>
      </c>
      <c r="B16" s="269" t="s">
        <v>199</v>
      </c>
      <c r="C16" s="270" t="s">
        <v>122</v>
      </c>
      <c r="D16" s="270">
        <v>70986479</v>
      </c>
      <c r="E16" s="270">
        <v>102232687</v>
      </c>
      <c r="F16" s="271">
        <v>60138089</v>
      </c>
      <c r="G16" s="474" t="s">
        <v>206</v>
      </c>
      <c r="H16" s="272" t="s">
        <v>48</v>
      </c>
      <c r="I16" s="272" t="s">
        <v>114</v>
      </c>
      <c r="J16" s="272" t="s">
        <v>123</v>
      </c>
      <c r="K16" s="182" t="s">
        <v>207</v>
      </c>
      <c r="L16" s="176">
        <v>800000</v>
      </c>
      <c r="M16" s="177">
        <f t="shared" si="1"/>
        <v>680000</v>
      </c>
      <c r="N16" s="178">
        <v>2023</v>
      </c>
      <c r="O16" s="179">
        <v>2027</v>
      </c>
      <c r="P16" s="178" t="s">
        <v>120</v>
      </c>
      <c r="Q16" s="195" t="s">
        <v>120</v>
      </c>
      <c r="R16" s="195" t="s">
        <v>120</v>
      </c>
      <c r="S16" s="179" t="s">
        <v>120</v>
      </c>
      <c r="T16" s="180"/>
      <c r="U16" s="180"/>
      <c r="V16" s="181" t="s">
        <v>120</v>
      </c>
      <c r="W16" s="181" t="s">
        <v>120</v>
      </c>
      <c r="X16" s="180"/>
      <c r="Y16" s="196" t="s">
        <v>208</v>
      </c>
      <c r="Z16" s="198" t="s">
        <v>190</v>
      </c>
    </row>
    <row r="17" spans="1:26" ht="110.1" customHeight="1" x14ac:dyDescent="0.25">
      <c r="A17" s="551">
        <v>13</v>
      </c>
      <c r="B17" s="269" t="s">
        <v>199</v>
      </c>
      <c r="C17" s="270" t="s">
        <v>122</v>
      </c>
      <c r="D17" s="270">
        <v>70986479</v>
      </c>
      <c r="E17" s="270">
        <v>102232687</v>
      </c>
      <c r="F17" s="271">
        <v>60138089</v>
      </c>
      <c r="G17" s="474" t="s">
        <v>134</v>
      </c>
      <c r="H17" s="272" t="s">
        <v>48</v>
      </c>
      <c r="I17" s="272" t="s">
        <v>114</v>
      </c>
      <c r="J17" s="272" t="s">
        <v>123</v>
      </c>
      <c r="K17" s="182" t="s">
        <v>209</v>
      </c>
      <c r="L17" s="176">
        <v>4000000</v>
      </c>
      <c r="M17" s="177">
        <f t="shared" si="1"/>
        <v>3400000</v>
      </c>
      <c r="N17" s="178">
        <v>2023</v>
      </c>
      <c r="O17" s="179">
        <v>2027</v>
      </c>
      <c r="P17" s="178" t="s">
        <v>120</v>
      </c>
      <c r="Q17" s="195" t="s">
        <v>120</v>
      </c>
      <c r="R17" s="195" t="s">
        <v>120</v>
      </c>
      <c r="S17" s="179" t="s">
        <v>120</v>
      </c>
      <c r="T17" s="180"/>
      <c r="U17" s="180"/>
      <c r="V17" s="180" t="s">
        <v>120</v>
      </c>
      <c r="W17" s="180" t="s">
        <v>120</v>
      </c>
      <c r="X17" s="180" t="s">
        <v>120</v>
      </c>
      <c r="Y17" s="196" t="s">
        <v>204</v>
      </c>
      <c r="Z17" s="198" t="s">
        <v>196</v>
      </c>
    </row>
    <row r="18" spans="1:26" ht="110.1" customHeight="1" thickBot="1" x14ac:dyDescent="0.3">
      <c r="A18" s="552">
        <v>14</v>
      </c>
      <c r="B18" s="274" t="s">
        <v>199</v>
      </c>
      <c r="C18" s="275" t="s">
        <v>122</v>
      </c>
      <c r="D18" s="275">
        <v>70986479</v>
      </c>
      <c r="E18" s="275">
        <v>102232687</v>
      </c>
      <c r="F18" s="276">
        <v>60138089</v>
      </c>
      <c r="G18" s="476" t="s">
        <v>135</v>
      </c>
      <c r="H18" s="278" t="s">
        <v>48</v>
      </c>
      <c r="I18" s="278" t="s">
        <v>114</v>
      </c>
      <c r="J18" s="278" t="s">
        <v>123</v>
      </c>
      <c r="K18" s="277" t="s">
        <v>210</v>
      </c>
      <c r="L18" s="279">
        <v>500000</v>
      </c>
      <c r="M18" s="280">
        <f t="shared" si="1"/>
        <v>425000</v>
      </c>
      <c r="N18" s="281">
        <v>2023</v>
      </c>
      <c r="O18" s="282">
        <v>2027</v>
      </c>
      <c r="P18" s="281" t="s">
        <v>120</v>
      </c>
      <c r="Q18" s="283" t="s">
        <v>120</v>
      </c>
      <c r="R18" s="283" t="s">
        <v>120</v>
      </c>
      <c r="S18" s="282" t="s">
        <v>120</v>
      </c>
      <c r="T18" s="273"/>
      <c r="U18" s="273"/>
      <c r="V18" s="273" t="s">
        <v>120</v>
      </c>
      <c r="W18" s="273" t="s">
        <v>120</v>
      </c>
      <c r="X18" s="273" t="s">
        <v>120</v>
      </c>
      <c r="Y18" s="284" t="s">
        <v>208</v>
      </c>
      <c r="Z18" s="285" t="s">
        <v>190</v>
      </c>
    </row>
    <row r="19" spans="1:26" ht="134.25" customHeight="1" x14ac:dyDescent="0.25">
      <c r="A19" s="550">
        <v>15</v>
      </c>
      <c r="B19" s="252" t="s">
        <v>211</v>
      </c>
      <c r="C19" s="253" t="s">
        <v>212</v>
      </c>
      <c r="D19" s="253">
        <v>75027704</v>
      </c>
      <c r="E19" s="253">
        <v>10232733</v>
      </c>
      <c r="F19" s="300">
        <v>600138097</v>
      </c>
      <c r="G19" s="101" t="s">
        <v>215</v>
      </c>
      <c r="H19" s="292" t="s">
        <v>48</v>
      </c>
      <c r="I19" s="292" t="s">
        <v>114</v>
      </c>
      <c r="J19" s="292" t="s">
        <v>214</v>
      </c>
      <c r="K19" s="466" t="s">
        <v>216</v>
      </c>
      <c r="L19" s="215">
        <v>30000000</v>
      </c>
      <c r="M19" s="216">
        <f>SUM(L19/100*85)</f>
        <v>25500000</v>
      </c>
      <c r="N19" s="217">
        <v>2021</v>
      </c>
      <c r="O19" s="75">
        <v>2024</v>
      </c>
      <c r="P19" s="554" t="s">
        <v>120</v>
      </c>
      <c r="Q19" s="418" t="s">
        <v>120</v>
      </c>
      <c r="R19" s="418" t="s">
        <v>120</v>
      </c>
      <c r="S19" s="555" t="s">
        <v>120</v>
      </c>
      <c r="T19" s="100"/>
      <c r="U19" s="100"/>
      <c r="V19" s="100"/>
      <c r="W19" s="100"/>
      <c r="X19" s="100" t="s">
        <v>120</v>
      </c>
      <c r="Y19" s="290" t="s">
        <v>217</v>
      </c>
      <c r="Z19" s="75" t="s">
        <v>149</v>
      </c>
    </row>
    <row r="20" spans="1:26" ht="119.25" customHeight="1" thickBot="1" x14ac:dyDescent="0.3">
      <c r="A20" s="551">
        <v>16</v>
      </c>
      <c r="B20" s="256" t="s">
        <v>211</v>
      </c>
      <c r="C20" s="64" t="s">
        <v>212</v>
      </c>
      <c r="D20" s="64">
        <v>75027704</v>
      </c>
      <c r="E20" s="64">
        <v>10232733</v>
      </c>
      <c r="F20" s="301">
        <v>600138097</v>
      </c>
      <c r="G20" s="291" t="s">
        <v>218</v>
      </c>
      <c r="H20" s="294" t="s">
        <v>48</v>
      </c>
      <c r="I20" s="294" t="s">
        <v>114</v>
      </c>
      <c r="J20" s="294" t="s">
        <v>214</v>
      </c>
      <c r="K20" s="491" t="s">
        <v>218</v>
      </c>
      <c r="L20" s="218">
        <v>30000000</v>
      </c>
      <c r="M20" s="118">
        <v>0</v>
      </c>
      <c r="N20" s="219">
        <v>2021</v>
      </c>
      <c r="O20" s="110">
        <v>2024</v>
      </c>
      <c r="P20" s="286"/>
      <c r="Q20" s="287"/>
      <c r="R20" s="287"/>
      <c r="S20" s="288"/>
      <c r="T20" s="289"/>
      <c r="U20" s="289"/>
      <c r="V20" s="289"/>
      <c r="W20" s="289"/>
      <c r="X20" s="289"/>
      <c r="Y20" s="293" t="s">
        <v>217</v>
      </c>
      <c r="Z20" s="110" t="s">
        <v>149</v>
      </c>
    </row>
    <row r="21" spans="1:26" ht="120.75" customHeight="1" x14ac:dyDescent="0.25">
      <c r="A21" s="550">
        <v>17</v>
      </c>
      <c r="B21" s="389" t="s">
        <v>286</v>
      </c>
      <c r="C21" s="259" t="s">
        <v>219</v>
      </c>
      <c r="D21" s="259">
        <v>60336251</v>
      </c>
      <c r="E21" s="259">
        <v>102244022</v>
      </c>
      <c r="F21" s="390">
        <v>600138437</v>
      </c>
      <c r="G21" s="469" t="s">
        <v>220</v>
      </c>
      <c r="H21" s="225" t="s">
        <v>48</v>
      </c>
      <c r="I21" s="225" t="s">
        <v>114</v>
      </c>
      <c r="J21" s="225" t="s">
        <v>114</v>
      </c>
      <c r="K21" s="492" t="s">
        <v>220</v>
      </c>
      <c r="L21" s="121">
        <v>3500000</v>
      </c>
      <c r="M21" s="122">
        <v>0</v>
      </c>
      <c r="N21" s="123">
        <v>2017</v>
      </c>
      <c r="O21" s="129">
        <v>2024</v>
      </c>
      <c r="P21" s="125"/>
      <c r="Q21" s="126"/>
      <c r="R21" s="126"/>
      <c r="S21" s="124"/>
      <c r="T21" s="127"/>
      <c r="U21" s="127"/>
      <c r="V21" s="127"/>
      <c r="W21" s="127"/>
      <c r="X21" s="128"/>
      <c r="Y21" s="226" t="s">
        <v>221</v>
      </c>
      <c r="Z21" s="227" t="s">
        <v>222</v>
      </c>
    </row>
    <row r="22" spans="1:26" ht="120.75" customHeight="1" x14ac:dyDescent="0.25">
      <c r="A22" s="551">
        <v>18</v>
      </c>
      <c r="B22" s="391" t="s">
        <v>286</v>
      </c>
      <c r="C22" s="262" t="s">
        <v>219</v>
      </c>
      <c r="D22" s="262">
        <v>60336251</v>
      </c>
      <c r="E22" s="262">
        <v>102244022</v>
      </c>
      <c r="F22" s="392">
        <v>600138437</v>
      </c>
      <c r="G22" s="470" t="s">
        <v>223</v>
      </c>
      <c r="H22" s="238" t="s">
        <v>48</v>
      </c>
      <c r="I22" s="238" t="s">
        <v>114</v>
      </c>
      <c r="J22" s="238" t="s">
        <v>114</v>
      </c>
      <c r="K22" s="130" t="s">
        <v>223</v>
      </c>
      <c r="L22" s="131">
        <v>600000</v>
      </c>
      <c r="M22" s="132">
        <v>0</v>
      </c>
      <c r="N22" s="133">
        <v>2022</v>
      </c>
      <c r="O22" s="139">
        <v>2024</v>
      </c>
      <c r="P22" s="228"/>
      <c r="Q22" s="229"/>
      <c r="R22" s="229"/>
      <c r="S22" s="230"/>
      <c r="T22" s="231"/>
      <c r="U22" s="231"/>
      <c r="V22" s="231"/>
      <c r="W22" s="231"/>
      <c r="X22" s="232"/>
      <c r="Y22" s="233" t="s">
        <v>164</v>
      </c>
      <c r="Z22" s="234" t="s">
        <v>222</v>
      </c>
    </row>
    <row r="23" spans="1:26" ht="120.75" customHeight="1" x14ac:dyDescent="0.25">
      <c r="A23" s="551">
        <v>19</v>
      </c>
      <c r="B23" s="391" t="s">
        <v>286</v>
      </c>
      <c r="C23" s="262" t="s">
        <v>219</v>
      </c>
      <c r="D23" s="262">
        <v>60336251</v>
      </c>
      <c r="E23" s="262">
        <v>102244022</v>
      </c>
      <c r="F23" s="392">
        <v>600138437</v>
      </c>
      <c r="G23" s="471" t="s">
        <v>224</v>
      </c>
      <c r="H23" s="238" t="s">
        <v>48</v>
      </c>
      <c r="I23" s="238" t="s">
        <v>114</v>
      </c>
      <c r="J23" s="238" t="s">
        <v>114</v>
      </c>
      <c r="K23" s="493" t="s">
        <v>224</v>
      </c>
      <c r="L23" s="141">
        <v>3000000</v>
      </c>
      <c r="M23" s="132">
        <v>0</v>
      </c>
      <c r="N23" s="142">
        <v>2024</v>
      </c>
      <c r="O23" s="153">
        <v>2025</v>
      </c>
      <c r="P23" s="144"/>
      <c r="Q23" s="145"/>
      <c r="R23" s="145"/>
      <c r="S23" s="153"/>
      <c r="T23" s="147"/>
      <c r="U23" s="147"/>
      <c r="V23" s="147"/>
      <c r="W23" s="147"/>
      <c r="X23" s="147"/>
      <c r="Y23" s="236" t="s">
        <v>164</v>
      </c>
      <c r="Z23" s="237" t="s">
        <v>225</v>
      </c>
    </row>
    <row r="24" spans="1:26" ht="120.75" customHeight="1" x14ac:dyDescent="0.25">
      <c r="A24" s="551">
        <v>20</v>
      </c>
      <c r="B24" s="391" t="s">
        <v>286</v>
      </c>
      <c r="C24" s="262" t="s">
        <v>219</v>
      </c>
      <c r="D24" s="262">
        <v>60336251</v>
      </c>
      <c r="E24" s="262">
        <v>102244022</v>
      </c>
      <c r="F24" s="392">
        <v>600138437</v>
      </c>
      <c r="G24" s="477" t="s">
        <v>226</v>
      </c>
      <c r="H24" s="238" t="s">
        <v>48</v>
      </c>
      <c r="I24" s="238" t="s">
        <v>114</v>
      </c>
      <c r="J24" s="238" t="s">
        <v>114</v>
      </c>
      <c r="K24" s="494" t="s">
        <v>226</v>
      </c>
      <c r="L24" s="141">
        <v>150000</v>
      </c>
      <c r="M24" s="132">
        <v>0</v>
      </c>
      <c r="N24" s="142">
        <v>2017</v>
      </c>
      <c r="O24" s="153">
        <v>2024</v>
      </c>
      <c r="P24" s="144"/>
      <c r="Q24" s="145"/>
      <c r="R24" s="145"/>
      <c r="S24" s="153"/>
      <c r="T24" s="147"/>
      <c r="U24" s="147"/>
      <c r="V24" s="147"/>
      <c r="W24" s="147"/>
      <c r="X24" s="147"/>
      <c r="Y24" s="239" t="s">
        <v>227</v>
      </c>
      <c r="Z24" s="237" t="s">
        <v>222</v>
      </c>
    </row>
    <row r="25" spans="1:26" ht="120.75" customHeight="1" x14ac:dyDescent="0.25">
      <c r="A25" s="551">
        <v>21</v>
      </c>
      <c r="B25" s="391" t="s">
        <v>286</v>
      </c>
      <c r="C25" s="262" t="s">
        <v>219</v>
      </c>
      <c r="D25" s="262">
        <v>60336251</v>
      </c>
      <c r="E25" s="262">
        <v>102244022</v>
      </c>
      <c r="F25" s="392">
        <v>600138437</v>
      </c>
      <c r="G25" s="477" t="s">
        <v>228</v>
      </c>
      <c r="H25" s="238" t="s">
        <v>48</v>
      </c>
      <c r="I25" s="238" t="s">
        <v>114</v>
      </c>
      <c r="J25" s="238" t="s">
        <v>114</v>
      </c>
      <c r="K25" s="495" t="s">
        <v>228</v>
      </c>
      <c r="L25" s="141">
        <v>1500000</v>
      </c>
      <c r="M25" s="132">
        <v>0</v>
      </c>
      <c r="N25" s="142">
        <v>2023</v>
      </c>
      <c r="O25" s="153">
        <v>2025</v>
      </c>
      <c r="P25" s="240"/>
      <c r="Q25" s="241"/>
      <c r="R25" s="241"/>
      <c r="S25" s="242"/>
      <c r="T25" s="235"/>
      <c r="U25" s="235"/>
      <c r="V25" s="235"/>
      <c r="W25" s="235"/>
      <c r="X25" s="235"/>
      <c r="Y25" s="243" t="s">
        <v>164</v>
      </c>
      <c r="Z25" s="244" t="s">
        <v>222</v>
      </c>
    </row>
    <row r="26" spans="1:26" ht="120.75" customHeight="1" x14ac:dyDescent="0.25">
      <c r="A26" s="551">
        <v>22</v>
      </c>
      <c r="B26" s="391" t="s">
        <v>286</v>
      </c>
      <c r="C26" s="262" t="s">
        <v>219</v>
      </c>
      <c r="D26" s="262">
        <v>60336251</v>
      </c>
      <c r="E26" s="262">
        <v>102244022</v>
      </c>
      <c r="F26" s="392">
        <v>600138437</v>
      </c>
      <c r="G26" s="477" t="s">
        <v>229</v>
      </c>
      <c r="H26" s="238" t="s">
        <v>48</v>
      </c>
      <c r="I26" s="238" t="s">
        <v>114</v>
      </c>
      <c r="J26" s="238" t="s">
        <v>114</v>
      </c>
      <c r="K26" s="495" t="s">
        <v>229</v>
      </c>
      <c r="L26" s="141">
        <v>1000000</v>
      </c>
      <c r="M26" s="132">
        <v>0</v>
      </c>
      <c r="N26" s="142">
        <v>2022</v>
      </c>
      <c r="O26" s="153">
        <v>2024</v>
      </c>
      <c r="P26" s="240"/>
      <c r="Q26" s="241"/>
      <c r="R26" s="241"/>
      <c r="S26" s="242"/>
      <c r="T26" s="235"/>
      <c r="U26" s="235"/>
      <c r="V26" s="235"/>
      <c r="W26" s="235"/>
      <c r="X26" s="235"/>
      <c r="Y26" s="243" t="s">
        <v>164</v>
      </c>
      <c r="Z26" s="244" t="s">
        <v>222</v>
      </c>
    </row>
    <row r="27" spans="1:26" ht="120.75" customHeight="1" x14ac:dyDescent="0.25">
      <c r="A27" s="551">
        <v>23</v>
      </c>
      <c r="B27" s="391" t="s">
        <v>286</v>
      </c>
      <c r="C27" s="262" t="s">
        <v>219</v>
      </c>
      <c r="D27" s="262">
        <v>60336251</v>
      </c>
      <c r="E27" s="262">
        <v>102244022</v>
      </c>
      <c r="F27" s="392">
        <v>600138437</v>
      </c>
      <c r="G27" s="477" t="s">
        <v>230</v>
      </c>
      <c r="H27" s="238" t="s">
        <v>48</v>
      </c>
      <c r="I27" s="238" t="s">
        <v>114</v>
      </c>
      <c r="J27" s="238" t="s">
        <v>114</v>
      </c>
      <c r="K27" s="495" t="s">
        <v>230</v>
      </c>
      <c r="L27" s="245">
        <v>100000</v>
      </c>
      <c r="M27" s="132">
        <v>0</v>
      </c>
      <c r="N27" s="246">
        <v>2022</v>
      </c>
      <c r="O27" s="242">
        <v>2024</v>
      </c>
      <c r="P27" s="240"/>
      <c r="Q27" s="241"/>
      <c r="R27" s="241"/>
      <c r="S27" s="242"/>
      <c r="T27" s="235"/>
      <c r="U27" s="235"/>
      <c r="V27" s="235"/>
      <c r="W27" s="235"/>
      <c r="X27" s="235"/>
      <c r="Y27" s="243" t="s">
        <v>164</v>
      </c>
      <c r="Z27" s="244" t="s">
        <v>222</v>
      </c>
    </row>
    <row r="28" spans="1:26" ht="120.75" customHeight="1" x14ac:dyDescent="0.25">
      <c r="A28" s="551">
        <v>24</v>
      </c>
      <c r="B28" s="391" t="s">
        <v>286</v>
      </c>
      <c r="C28" s="262" t="s">
        <v>219</v>
      </c>
      <c r="D28" s="262">
        <v>60336251</v>
      </c>
      <c r="E28" s="262">
        <v>102244022</v>
      </c>
      <c r="F28" s="392">
        <v>600138437</v>
      </c>
      <c r="G28" s="477" t="s">
        <v>231</v>
      </c>
      <c r="H28" s="238" t="s">
        <v>48</v>
      </c>
      <c r="I28" s="238" t="s">
        <v>114</v>
      </c>
      <c r="J28" s="238" t="s">
        <v>114</v>
      </c>
      <c r="K28" s="495" t="s">
        <v>231</v>
      </c>
      <c r="L28" s="245">
        <v>700000</v>
      </c>
      <c r="M28" s="132">
        <v>0</v>
      </c>
      <c r="N28" s="246">
        <v>2025</v>
      </c>
      <c r="O28" s="242">
        <v>2025</v>
      </c>
      <c r="P28" s="240"/>
      <c r="Q28" s="241"/>
      <c r="R28" s="241"/>
      <c r="S28" s="242"/>
      <c r="T28" s="235"/>
      <c r="U28" s="235"/>
      <c r="V28" s="235"/>
      <c r="W28" s="235"/>
      <c r="X28" s="235"/>
      <c r="Y28" s="243" t="s">
        <v>164</v>
      </c>
      <c r="Z28" s="244" t="s">
        <v>222</v>
      </c>
    </row>
    <row r="29" spans="1:26" ht="120.75" customHeight="1" x14ac:dyDescent="0.25">
      <c r="A29" s="551">
        <v>25</v>
      </c>
      <c r="B29" s="391" t="s">
        <v>286</v>
      </c>
      <c r="C29" s="262" t="s">
        <v>219</v>
      </c>
      <c r="D29" s="262">
        <v>60336251</v>
      </c>
      <c r="E29" s="262">
        <v>102244022</v>
      </c>
      <c r="F29" s="392">
        <v>600138437</v>
      </c>
      <c r="G29" s="477" t="s">
        <v>232</v>
      </c>
      <c r="H29" s="238" t="s">
        <v>48</v>
      </c>
      <c r="I29" s="238" t="s">
        <v>114</v>
      </c>
      <c r="J29" s="238" t="s">
        <v>114</v>
      </c>
      <c r="K29" s="495" t="s">
        <v>232</v>
      </c>
      <c r="L29" s="245">
        <v>3000000</v>
      </c>
      <c r="M29" s="132">
        <v>0</v>
      </c>
      <c r="N29" s="246">
        <v>2022</v>
      </c>
      <c r="O29" s="242">
        <v>2025</v>
      </c>
      <c r="P29" s="240"/>
      <c r="Q29" s="241"/>
      <c r="R29" s="241"/>
      <c r="S29" s="242"/>
      <c r="T29" s="235"/>
      <c r="U29" s="235"/>
      <c r="V29" s="235"/>
      <c r="W29" s="235"/>
      <c r="X29" s="235"/>
      <c r="Y29" s="243" t="s">
        <v>164</v>
      </c>
      <c r="Z29" s="244" t="s">
        <v>225</v>
      </c>
    </row>
    <row r="30" spans="1:26" ht="120.75" customHeight="1" x14ac:dyDescent="0.25">
      <c r="A30" s="551">
        <v>26</v>
      </c>
      <c r="B30" s="391" t="s">
        <v>286</v>
      </c>
      <c r="C30" s="262" t="s">
        <v>219</v>
      </c>
      <c r="D30" s="262">
        <v>60336251</v>
      </c>
      <c r="E30" s="262">
        <v>102244022</v>
      </c>
      <c r="F30" s="392">
        <v>600138437</v>
      </c>
      <c r="G30" s="477" t="s">
        <v>233</v>
      </c>
      <c r="H30" s="238" t="s">
        <v>48</v>
      </c>
      <c r="I30" s="238" t="s">
        <v>114</v>
      </c>
      <c r="J30" s="238" t="s">
        <v>114</v>
      </c>
      <c r="K30" s="495" t="s">
        <v>233</v>
      </c>
      <c r="L30" s="245">
        <v>600000</v>
      </c>
      <c r="M30" s="132">
        <v>0</v>
      </c>
      <c r="N30" s="246">
        <v>2020</v>
      </c>
      <c r="O30" s="242">
        <v>2024</v>
      </c>
      <c r="P30" s="240"/>
      <c r="Q30" s="241"/>
      <c r="R30" s="241"/>
      <c r="S30" s="242"/>
      <c r="T30" s="235"/>
      <c r="U30" s="235"/>
      <c r="V30" s="235"/>
      <c r="W30" s="235"/>
      <c r="X30" s="235"/>
      <c r="Y30" s="247" t="s">
        <v>234</v>
      </c>
      <c r="Z30" s="244" t="s">
        <v>222</v>
      </c>
    </row>
    <row r="31" spans="1:26" ht="120.75" customHeight="1" x14ac:dyDescent="0.25">
      <c r="A31" s="551">
        <v>27</v>
      </c>
      <c r="B31" s="391" t="s">
        <v>286</v>
      </c>
      <c r="C31" s="262" t="s">
        <v>219</v>
      </c>
      <c r="D31" s="262">
        <v>60336251</v>
      </c>
      <c r="E31" s="262">
        <v>102244022</v>
      </c>
      <c r="F31" s="392">
        <v>600138437</v>
      </c>
      <c r="G31" s="478" t="s">
        <v>235</v>
      </c>
      <c r="H31" s="238" t="s">
        <v>48</v>
      </c>
      <c r="I31" s="238" t="s">
        <v>114</v>
      </c>
      <c r="J31" s="238" t="s">
        <v>114</v>
      </c>
      <c r="K31" s="496" t="s">
        <v>235</v>
      </c>
      <c r="L31" s="245">
        <v>15000000</v>
      </c>
      <c r="M31" s="132">
        <f>SUM(L31/100*85)</f>
        <v>12750000</v>
      </c>
      <c r="N31" s="246">
        <v>2022</v>
      </c>
      <c r="O31" s="242">
        <v>2023</v>
      </c>
      <c r="P31" s="240"/>
      <c r="Q31" s="241" t="s">
        <v>120</v>
      </c>
      <c r="R31" s="241" t="s">
        <v>120</v>
      </c>
      <c r="S31" s="242"/>
      <c r="T31" s="235"/>
      <c r="U31" s="235"/>
      <c r="V31" s="235"/>
      <c r="W31" s="235"/>
      <c r="X31" s="235"/>
      <c r="Y31" s="247" t="s">
        <v>236</v>
      </c>
      <c r="Z31" s="244" t="s">
        <v>225</v>
      </c>
    </row>
    <row r="32" spans="1:26" ht="120.75" customHeight="1" x14ac:dyDescent="0.25">
      <c r="A32" s="551">
        <v>28</v>
      </c>
      <c r="B32" s="391" t="s">
        <v>286</v>
      </c>
      <c r="C32" s="262" t="s">
        <v>219</v>
      </c>
      <c r="D32" s="262">
        <v>60336251</v>
      </c>
      <c r="E32" s="262">
        <v>102244022</v>
      </c>
      <c r="F32" s="392">
        <v>600138437</v>
      </c>
      <c r="G32" s="478" t="s">
        <v>237</v>
      </c>
      <c r="H32" s="238" t="s">
        <v>48</v>
      </c>
      <c r="I32" s="238" t="s">
        <v>114</v>
      </c>
      <c r="J32" s="238" t="s">
        <v>114</v>
      </c>
      <c r="K32" s="496" t="s">
        <v>237</v>
      </c>
      <c r="L32" s="245">
        <v>1000000</v>
      </c>
      <c r="M32" s="132">
        <f t="shared" ref="M32:M34" si="2">SUM(L32/100*85)</f>
        <v>850000</v>
      </c>
      <c r="N32" s="246">
        <v>2022</v>
      </c>
      <c r="O32" s="242">
        <v>2024</v>
      </c>
      <c r="P32" s="240"/>
      <c r="Q32" s="241" t="s">
        <v>120</v>
      </c>
      <c r="R32" s="241" t="s">
        <v>120</v>
      </c>
      <c r="S32" s="242"/>
      <c r="T32" s="235"/>
      <c r="U32" s="235"/>
      <c r="V32" s="235"/>
      <c r="W32" s="235"/>
      <c r="X32" s="235"/>
      <c r="Y32" s="243" t="s">
        <v>164</v>
      </c>
      <c r="Z32" s="244" t="s">
        <v>222</v>
      </c>
    </row>
    <row r="33" spans="1:26" ht="120.75" customHeight="1" x14ac:dyDescent="0.25">
      <c r="A33" s="551">
        <v>29</v>
      </c>
      <c r="B33" s="391" t="s">
        <v>286</v>
      </c>
      <c r="C33" s="262" t="s">
        <v>219</v>
      </c>
      <c r="D33" s="262">
        <v>60336251</v>
      </c>
      <c r="E33" s="262">
        <v>102244022</v>
      </c>
      <c r="F33" s="392">
        <v>600138437</v>
      </c>
      <c r="G33" s="478" t="s">
        <v>238</v>
      </c>
      <c r="H33" s="238" t="s">
        <v>48</v>
      </c>
      <c r="I33" s="238" t="s">
        <v>114</v>
      </c>
      <c r="J33" s="238" t="s">
        <v>114</v>
      </c>
      <c r="K33" s="496" t="s">
        <v>238</v>
      </c>
      <c r="L33" s="245">
        <v>500000</v>
      </c>
      <c r="M33" s="132">
        <f t="shared" si="2"/>
        <v>425000</v>
      </c>
      <c r="N33" s="246">
        <v>2022</v>
      </c>
      <c r="O33" s="242">
        <v>2025</v>
      </c>
      <c r="P33" s="240"/>
      <c r="Q33" s="241" t="s">
        <v>120</v>
      </c>
      <c r="R33" s="241" t="s">
        <v>120</v>
      </c>
      <c r="S33" s="242"/>
      <c r="T33" s="235"/>
      <c r="U33" s="235"/>
      <c r="V33" s="235"/>
      <c r="W33" s="235" t="s">
        <v>120</v>
      </c>
      <c r="X33" s="235"/>
      <c r="Y33" s="243" t="s">
        <v>164</v>
      </c>
      <c r="Z33" s="244" t="s">
        <v>149</v>
      </c>
    </row>
    <row r="34" spans="1:26" ht="120.75" customHeight="1" x14ac:dyDescent="0.25">
      <c r="A34" s="551">
        <v>30</v>
      </c>
      <c r="B34" s="391" t="s">
        <v>286</v>
      </c>
      <c r="C34" s="262" t="s">
        <v>219</v>
      </c>
      <c r="D34" s="262">
        <v>60336251</v>
      </c>
      <c r="E34" s="262">
        <v>102244022</v>
      </c>
      <c r="F34" s="392">
        <v>600138437</v>
      </c>
      <c r="G34" s="478" t="s">
        <v>239</v>
      </c>
      <c r="H34" s="238" t="s">
        <v>48</v>
      </c>
      <c r="I34" s="238" t="s">
        <v>114</v>
      </c>
      <c r="J34" s="238" t="s">
        <v>114</v>
      </c>
      <c r="K34" s="496" t="s">
        <v>239</v>
      </c>
      <c r="L34" s="245">
        <v>800000</v>
      </c>
      <c r="M34" s="132">
        <f t="shared" si="2"/>
        <v>680000</v>
      </c>
      <c r="N34" s="246">
        <v>2022</v>
      </c>
      <c r="O34" s="242">
        <v>2025</v>
      </c>
      <c r="P34" s="240"/>
      <c r="Q34" s="241" t="s">
        <v>120</v>
      </c>
      <c r="R34" s="241" t="s">
        <v>120</v>
      </c>
      <c r="S34" s="242"/>
      <c r="T34" s="235"/>
      <c r="U34" s="235"/>
      <c r="V34" s="235"/>
      <c r="W34" s="235"/>
      <c r="X34" s="235"/>
      <c r="Y34" s="243" t="s">
        <v>164</v>
      </c>
      <c r="Z34" s="244" t="s">
        <v>222</v>
      </c>
    </row>
    <row r="35" spans="1:26" ht="120.75" customHeight="1" x14ac:dyDescent="0.25">
      <c r="A35" s="551">
        <v>31</v>
      </c>
      <c r="B35" s="391" t="s">
        <v>286</v>
      </c>
      <c r="C35" s="262" t="s">
        <v>219</v>
      </c>
      <c r="D35" s="262">
        <v>60336251</v>
      </c>
      <c r="E35" s="262">
        <v>102244022</v>
      </c>
      <c r="F35" s="392">
        <v>600138437</v>
      </c>
      <c r="G35" s="477" t="s">
        <v>240</v>
      </c>
      <c r="H35" s="238" t="s">
        <v>48</v>
      </c>
      <c r="I35" s="238" t="s">
        <v>114</v>
      </c>
      <c r="J35" s="238" t="s">
        <v>114</v>
      </c>
      <c r="K35" s="495" t="s">
        <v>240</v>
      </c>
      <c r="L35" s="245">
        <v>70000</v>
      </c>
      <c r="M35" s="132">
        <v>0</v>
      </c>
      <c r="N35" s="246">
        <v>2022</v>
      </c>
      <c r="O35" s="242">
        <v>2022</v>
      </c>
      <c r="P35" s="240"/>
      <c r="Q35" s="241"/>
      <c r="R35" s="241"/>
      <c r="S35" s="242"/>
      <c r="T35" s="235"/>
      <c r="U35" s="235"/>
      <c r="V35" s="235"/>
      <c r="W35" s="235"/>
      <c r="X35" s="235"/>
      <c r="Y35" s="247" t="s">
        <v>241</v>
      </c>
      <c r="Z35" s="244" t="s">
        <v>222</v>
      </c>
    </row>
    <row r="36" spans="1:26" ht="120.75" customHeight="1" x14ac:dyDescent="0.25">
      <c r="A36" s="551">
        <v>32</v>
      </c>
      <c r="B36" s="391" t="s">
        <v>286</v>
      </c>
      <c r="C36" s="262" t="s">
        <v>219</v>
      </c>
      <c r="D36" s="262">
        <v>60336251</v>
      </c>
      <c r="E36" s="262">
        <v>102244022</v>
      </c>
      <c r="F36" s="392">
        <v>600138437</v>
      </c>
      <c r="G36" s="477" t="s">
        <v>242</v>
      </c>
      <c r="H36" s="238" t="s">
        <v>48</v>
      </c>
      <c r="I36" s="238" t="s">
        <v>114</v>
      </c>
      <c r="J36" s="238" t="s">
        <v>114</v>
      </c>
      <c r="K36" s="497" t="s">
        <v>243</v>
      </c>
      <c r="L36" s="245">
        <v>450000</v>
      </c>
      <c r="M36" s="132">
        <v>0</v>
      </c>
      <c r="N36" s="246">
        <v>2022</v>
      </c>
      <c r="O36" s="242">
        <v>2022</v>
      </c>
      <c r="P36" s="240"/>
      <c r="Q36" s="241"/>
      <c r="R36" s="241"/>
      <c r="S36" s="242"/>
      <c r="T36" s="235"/>
      <c r="U36" s="235"/>
      <c r="V36" s="235"/>
      <c r="W36" s="235"/>
      <c r="X36" s="235"/>
      <c r="Y36" s="243"/>
      <c r="Z36" s="244" t="s">
        <v>222</v>
      </c>
    </row>
    <row r="37" spans="1:26" ht="120.75" customHeight="1" x14ac:dyDescent="0.25">
      <c r="A37" s="551">
        <v>33</v>
      </c>
      <c r="B37" s="391" t="s">
        <v>286</v>
      </c>
      <c r="C37" s="262" t="s">
        <v>219</v>
      </c>
      <c r="D37" s="262">
        <v>60336251</v>
      </c>
      <c r="E37" s="262">
        <v>102244022</v>
      </c>
      <c r="F37" s="392">
        <v>600138437</v>
      </c>
      <c r="G37" s="477" t="s">
        <v>244</v>
      </c>
      <c r="H37" s="238" t="s">
        <v>48</v>
      </c>
      <c r="I37" s="238" t="s">
        <v>114</v>
      </c>
      <c r="J37" s="238" t="s">
        <v>114</v>
      </c>
      <c r="K37" s="495" t="s">
        <v>244</v>
      </c>
      <c r="L37" s="245">
        <v>400000</v>
      </c>
      <c r="M37" s="132">
        <v>0</v>
      </c>
      <c r="N37" s="246">
        <v>2022</v>
      </c>
      <c r="O37" s="242">
        <v>2022</v>
      </c>
      <c r="P37" s="240"/>
      <c r="Q37" s="241"/>
      <c r="R37" s="241"/>
      <c r="S37" s="242"/>
      <c r="T37" s="235"/>
      <c r="U37" s="235"/>
      <c r="V37" s="235"/>
      <c r="W37" s="235"/>
      <c r="X37" s="235"/>
      <c r="Y37" s="243" t="s">
        <v>245</v>
      </c>
      <c r="Z37" s="244"/>
    </row>
    <row r="38" spans="1:26" ht="120.75" customHeight="1" thickBot="1" x14ac:dyDescent="0.3">
      <c r="A38" s="552">
        <v>34</v>
      </c>
      <c r="B38" s="393" t="s">
        <v>286</v>
      </c>
      <c r="C38" s="265" t="s">
        <v>219</v>
      </c>
      <c r="D38" s="265">
        <v>60336251</v>
      </c>
      <c r="E38" s="265">
        <v>102244022</v>
      </c>
      <c r="F38" s="394">
        <v>600138437</v>
      </c>
      <c r="G38" s="472" t="s">
        <v>246</v>
      </c>
      <c r="H38" s="248" t="s">
        <v>48</v>
      </c>
      <c r="I38" s="248" t="s">
        <v>114</v>
      </c>
      <c r="J38" s="248" t="s">
        <v>114</v>
      </c>
      <c r="K38" s="155" t="s">
        <v>246</v>
      </c>
      <c r="L38" s="156">
        <v>20000000</v>
      </c>
      <c r="M38" s="157">
        <v>0</v>
      </c>
      <c r="N38" s="158">
        <v>2022</v>
      </c>
      <c r="O38" s="249">
        <v>2022</v>
      </c>
      <c r="P38" s="160"/>
      <c r="Q38" s="161"/>
      <c r="R38" s="161"/>
      <c r="S38" s="249"/>
      <c r="T38" s="163"/>
      <c r="U38" s="163"/>
      <c r="V38" s="163"/>
      <c r="W38" s="163"/>
      <c r="X38" s="163"/>
      <c r="Y38" s="250" t="s">
        <v>186</v>
      </c>
      <c r="Z38" s="251" t="s">
        <v>141</v>
      </c>
    </row>
    <row r="39" spans="1:26" ht="105.75" customHeight="1" x14ac:dyDescent="0.25">
      <c r="A39" s="550">
        <v>35</v>
      </c>
      <c r="B39" s="399" t="s">
        <v>259</v>
      </c>
      <c r="C39" s="400" t="s">
        <v>219</v>
      </c>
      <c r="D39" s="400">
        <v>47657651</v>
      </c>
      <c r="E39" s="400">
        <v>102244057</v>
      </c>
      <c r="F39" s="401">
        <v>600138151</v>
      </c>
      <c r="G39" s="479" t="s">
        <v>260</v>
      </c>
      <c r="H39" s="410" t="s">
        <v>48</v>
      </c>
      <c r="I39" s="410" t="s">
        <v>114</v>
      </c>
      <c r="J39" s="410" t="s">
        <v>114</v>
      </c>
      <c r="K39" s="406" t="s">
        <v>261</v>
      </c>
      <c r="L39" s="314">
        <v>600000</v>
      </c>
      <c r="M39" s="315">
        <f t="shared" ref="M39" si="3">SUM(L39/100*85)</f>
        <v>510000</v>
      </c>
      <c r="N39" s="115">
        <v>2021</v>
      </c>
      <c r="O39" s="316">
        <v>2022</v>
      </c>
      <c r="P39" s="115" t="s">
        <v>120</v>
      </c>
      <c r="Q39" s="116"/>
      <c r="R39" s="116"/>
      <c r="S39" s="117" t="s">
        <v>120</v>
      </c>
      <c r="T39" s="224"/>
      <c r="U39" s="224"/>
      <c r="V39" s="224"/>
      <c r="W39" s="224"/>
      <c r="X39" s="317"/>
      <c r="Y39" s="224" t="s">
        <v>253</v>
      </c>
      <c r="Z39" s="318" t="s">
        <v>262</v>
      </c>
    </row>
    <row r="40" spans="1:26" ht="93.75" customHeight="1" x14ac:dyDescent="0.25">
      <c r="A40" s="551">
        <v>36</v>
      </c>
      <c r="B40" s="385" t="s">
        <v>259</v>
      </c>
      <c r="C40" s="402" t="s">
        <v>219</v>
      </c>
      <c r="D40" s="402">
        <v>47657651</v>
      </c>
      <c r="E40" s="402">
        <v>102244057</v>
      </c>
      <c r="F40" s="403">
        <v>600138151</v>
      </c>
      <c r="G40" s="480" t="s">
        <v>263</v>
      </c>
      <c r="H40" s="411" t="s">
        <v>48</v>
      </c>
      <c r="I40" s="411" t="s">
        <v>114</v>
      </c>
      <c r="J40" s="411" t="s">
        <v>114</v>
      </c>
      <c r="K40" s="498" t="s">
        <v>263</v>
      </c>
      <c r="L40" s="319">
        <v>800000</v>
      </c>
      <c r="M40" s="320">
        <v>0</v>
      </c>
      <c r="N40" s="321">
        <v>2020</v>
      </c>
      <c r="O40" s="322">
        <v>2024</v>
      </c>
      <c r="P40" s="323"/>
      <c r="Q40" s="324"/>
      <c r="R40" s="324"/>
      <c r="S40" s="325"/>
      <c r="T40" s="326"/>
      <c r="U40" s="326"/>
      <c r="V40" s="326"/>
      <c r="W40" s="326"/>
      <c r="X40" s="326"/>
      <c r="Y40" s="327" t="s">
        <v>264</v>
      </c>
      <c r="Z40" s="328" t="s">
        <v>149</v>
      </c>
    </row>
    <row r="41" spans="1:26" ht="104.25" customHeight="1" x14ac:dyDescent="0.25">
      <c r="A41" s="551">
        <v>37</v>
      </c>
      <c r="B41" s="385" t="s">
        <v>259</v>
      </c>
      <c r="C41" s="402" t="s">
        <v>219</v>
      </c>
      <c r="D41" s="402">
        <v>47657651</v>
      </c>
      <c r="E41" s="402">
        <v>102244057</v>
      </c>
      <c r="F41" s="403">
        <v>600138151</v>
      </c>
      <c r="G41" s="481" t="s">
        <v>265</v>
      </c>
      <c r="H41" s="411" t="s">
        <v>48</v>
      </c>
      <c r="I41" s="411" t="s">
        <v>114</v>
      </c>
      <c r="J41" s="411" t="s">
        <v>114</v>
      </c>
      <c r="K41" s="395" t="s">
        <v>265</v>
      </c>
      <c r="L41" s="319">
        <v>860000</v>
      </c>
      <c r="M41" s="320">
        <f>SUM(L41/100*85)</f>
        <v>731000</v>
      </c>
      <c r="N41" s="321">
        <v>2020</v>
      </c>
      <c r="O41" s="322">
        <v>2024</v>
      </c>
      <c r="P41" s="329"/>
      <c r="Q41" s="330" t="s">
        <v>120</v>
      </c>
      <c r="R41" s="330" t="s">
        <v>120</v>
      </c>
      <c r="S41" s="331" t="s">
        <v>120</v>
      </c>
      <c r="T41" s="332"/>
      <c r="U41" s="332"/>
      <c r="V41" s="332"/>
      <c r="W41" s="332"/>
      <c r="X41" s="332"/>
      <c r="Y41" s="327" t="s">
        <v>264</v>
      </c>
      <c r="Z41" s="328" t="s">
        <v>149</v>
      </c>
    </row>
    <row r="42" spans="1:26" ht="109.5" customHeight="1" x14ac:dyDescent="0.25">
      <c r="A42" s="551">
        <v>38</v>
      </c>
      <c r="B42" s="385" t="s">
        <v>259</v>
      </c>
      <c r="C42" s="402" t="s">
        <v>219</v>
      </c>
      <c r="D42" s="402">
        <v>47657651</v>
      </c>
      <c r="E42" s="402">
        <v>102244057</v>
      </c>
      <c r="F42" s="403">
        <v>600138151</v>
      </c>
      <c r="G42" s="482" t="s">
        <v>266</v>
      </c>
      <c r="H42" s="411" t="s">
        <v>48</v>
      </c>
      <c r="I42" s="411" t="s">
        <v>114</v>
      </c>
      <c r="J42" s="411" t="s">
        <v>114</v>
      </c>
      <c r="K42" s="396" t="s">
        <v>266</v>
      </c>
      <c r="L42" s="319">
        <v>100000</v>
      </c>
      <c r="M42" s="320">
        <v>0</v>
      </c>
      <c r="N42" s="321">
        <v>2020</v>
      </c>
      <c r="O42" s="322">
        <v>2024</v>
      </c>
      <c r="P42" s="329"/>
      <c r="Q42" s="330"/>
      <c r="R42" s="330"/>
      <c r="S42" s="331"/>
      <c r="T42" s="332"/>
      <c r="U42" s="332"/>
      <c r="V42" s="332"/>
      <c r="W42" s="332"/>
      <c r="X42" s="332"/>
      <c r="Y42" s="327" t="s">
        <v>264</v>
      </c>
      <c r="Z42" s="328" t="s">
        <v>149</v>
      </c>
    </row>
    <row r="43" spans="1:26" ht="109.5" customHeight="1" x14ac:dyDescent="0.25">
      <c r="A43" s="551">
        <v>39</v>
      </c>
      <c r="B43" s="385" t="s">
        <v>259</v>
      </c>
      <c r="C43" s="402" t="s">
        <v>219</v>
      </c>
      <c r="D43" s="402">
        <v>47657651</v>
      </c>
      <c r="E43" s="402">
        <v>102244057</v>
      </c>
      <c r="F43" s="403">
        <v>600138151</v>
      </c>
      <c r="G43" s="483" t="s">
        <v>267</v>
      </c>
      <c r="H43" s="411" t="s">
        <v>48</v>
      </c>
      <c r="I43" s="411" t="s">
        <v>114</v>
      </c>
      <c r="J43" s="411" t="s">
        <v>114</v>
      </c>
      <c r="K43" s="397" t="s">
        <v>267</v>
      </c>
      <c r="L43" s="319">
        <v>350000</v>
      </c>
      <c r="M43" s="320">
        <v>0</v>
      </c>
      <c r="N43" s="321">
        <v>2020</v>
      </c>
      <c r="O43" s="322">
        <v>2024</v>
      </c>
      <c r="P43" s="329"/>
      <c r="Q43" s="330"/>
      <c r="R43" s="330"/>
      <c r="S43" s="331"/>
      <c r="T43" s="332"/>
      <c r="U43" s="332"/>
      <c r="V43" s="332"/>
      <c r="W43" s="332"/>
      <c r="X43" s="332"/>
      <c r="Y43" s="327" t="s">
        <v>264</v>
      </c>
      <c r="Z43" s="328" t="s">
        <v>149</v>
      </c>
    </row>
    <row r="44" spans="1:26" ht="109.5" customHeight="1" x14ac:dyDescent="0.25">
      <c r="A44" s="551">
        <v>40</v>
      </c>
      <c r="B44" s="385" t="s">
        <v>259</v>
      </c>
      <c r="C44" s="402" t="s">
        <v>219</v>
      </c>
      <c r="D44" s="402">
        <v>47657651</v>
      </c>
      <c r="E44" s="402">
        <v>102244057</v>
      </c>
      <c r="F44" s="403">
        <v>600138151</v>
      </c>
      <c r="G44" s="484" t="s">
        <v>268</v>
      </c>
      <c r="H44" s="411" t="s">
        <v>48</v>
      </c>
      <c r="I44" s="411" t="s">
        <v>114</v>
      </c>
      <c r="J44" s="411" t="s">
        <v>114</v>
      </c>
      <c r="K44" s="398" t="s">
        <v>268</v>
      </c>
      <c r="L44" s="319">
        <v>495000</v>
      </c>
      <c r="M44" s="320">
        <v>0</v>
      </c>
      <c r="N44" s="321">
        <v>2020</v>
      </c>
      <c r="O44" s="322">
        <v>2024</v>
      </c>
      <c r="P44" s="333"/>
      <c r="Q44" s="334"/>
      <c r="R44" s="334"/>
      <c r="S44" s="335"/>
      <c r="T44" s="336"/>
      <c r="U44" s="336"/>
      <c r="V44" s="336"/>
      <c r="W44" s="337"/>
      <c r="X44" s="336"/>
      <c r="Y44" s="327" t="s">
        <v>264</v>
      </c>
      <c r="Z44" s="328" t="s">
        <v>149</v>
      </c>
    </row>
    <row r="45" spans="1:26" ht="109.5" customHeight="1" x14ac:dyDescent="0.25">
      <c r="A45" s="551">
        <v>41</v>
      </c>
      <c r="B45" s="385" t="s">
        <v>259</v>
      </c>
      <c r="C45" s="402" t="s">
        <v>219</v>
      </c>
      <c r="D45" s="402">
        <v>47657651</v>
      </c>
      <c r="E45" s="402">
        <v>102244057</v>
      </c>
      <c r="F45" s="403">
        <v>600138151</v>
      </c>
      <c r="G45" s="484" t="s">
        <v>269</v>
      </c>
      <c r="H45" s="411" t="s">
        <v>48</v>
      </c>
      <c r="I45" s="411" t="s">
        <v>114</v>
      </c>
      <c r="J45" s="411" t="s">
        <v>114</v>
      </c>
      <c r="K45" s="398" t="s">
        <v>269</v>
      </c>
      <c r="L45" s="319">
        <v>890000</v>
      </c>
      <c r="M45" s="320">
        <f t="shared" ref="M45:M55" si="4">SUM(L45/100*85)</f>
        <v>756500</v>
      </c>
      <c r="N45" s="321">
        <v>2020</v>
      </c>
      <c r="O45" s="322">
        <v>2024</v>
      </c>
      <c r="P45" s="333" t="s">
        <v>120</v>
      </c>
      <c r="Q45" s="334" t="s">
        <v>120</v>
      </c>
      <c r="R45" s="334" t="s">
        <v>120</v>
      </c>
      <c r="S45" s="335" t="s">
        <v>120</v>
      </c>
      <c r="T45" s="336"/>
      <c r="U45" s="336"/>
      <c r="V45" s="336"/>
      <c r="W45" s="336"/>
      <c r="X45" s="336"/>
      <c r="Y45" s="338" t="s">
        <v>264</v>
      </c>
      <c r="Z45" s="328" t="s">
        <v>149</v>
      </c>
    </row>
    <row r="46" spans="1:26" ht="109.5" customHeight="1" x14ac:dyDescent="0.25">
      <c r="A46" s="551">
        <v>42</v>
      </c>
      <c r="B46" s="385" t="s">
        <v>259</v>
      </c>
      <c r="C46" s="402" t="s">
        <v>219</v>
      </c>
      <c r="D46" s="402">
        <v>47657651</v>
      </c>
      <c r="E46" s="402">
        <v>102244057</v>
      </c>
      <c r="F46" s="403">
        <v>600138151</v>
      </c>
      <c r="G46" s="484" t="s">
        <v>270</v>
      </c>
      <c r="H46" s="411" t="s">
        <v>48</v>
      </c>
      <c r="I46" s="411" t="s">
        <v>114</v>
      </c>
      <c r="J46" s="411" t="s">
        <v>114</v>
      </c>
      <c r="K46" s="398" t="s">
        <v>270</v>
      </c>
      <c r="L46" s="339">
        <v>1310000</v>
      </c>
      <c r="M46" s="340">
        <f t="shared" si="4"/>
        <v>1113500</v>
      </c>
      <c r="N46" s="341">
        <v>2020</v>
      </c>
      <c r="O46" s="342">
        <v>2023</v>
      </c>
      <c r="P46" s="343"/>
      <c r="Q46" s="334" t="s">
        <v>120</v>
      </c>
      <c r="R46" s="334" t="s">
        <v>120</v>
      </c>
      <c r="S46" s="344"/>
      <c r="T46" s="336"/>
      <c r="U46" s="336"/>
      <c r="V46" s="336"/>
      <c r="W46" s="336"/>
      <c r="X46" s="336"/>
      <c r="Y46" s="338" t="s">
        <v>264</v>
      </c>
      <c r="Z46" s="328" t="s">
        <v>149</v>
      </c>
    </row>
    <row r="47" spans="1:26" ht="109.5" customHeight="1" x14ac:dyDescent="0.25">
      <c r="A47" s="551">
        <v>43</v>
      </c>
      <c r="B47" s="385" t="s">
        <v>259</v>
      </c>
      <c r="C47" s="402" t="s">
        <v>219</v>
      </c>
      <c r="D47" s="402">
        <v>47657651</v>
      </c>
      <c r="E47" s="402">
        <v>102244057</v>
      </c>
      <c r="F47" s="403">
        <v>600138151</v>
      </c>
      <c r="G47" s="484" t="s">
        <v>271</v>
      </c>
      <c r="H47" s="411" t="s">
        <v>48</v>
      </c>
      <c r="I47" s="411" t="s">
        <v>114</v>
      </c>
      <c r="J47" s="411" t="s">
        <v>114</v>
      </c>
      <c r="K47" s="398" t="s">
        <v>271</v>
      </c>
      <c r="L47" s="339">
        <v>11000000</v>
      </c>
      <c r="M47" s="340">
        <f t="shared" si="4"/>
        <v>9350000</v>
      </c>
      <c r="N47" s="341">
        <v>2020</v>
      </c>
      <c r="O47" s="342">
        <v>2024</v>
      </c>
      <c r="P47" s="333" t="s">
        <v>120</v>
      </c>
      <c r="Q47" s="334" t="s">
        <v>120</v>
      </c>
      <c r="R47" s="334" t="s">
        <v>120</v>
      </c>
      <c r="S47" s="335" t="s">
        <v>120</v>
      </c>
      <c r="T47" s="336"/>
      <c r="U47" s="336"/>
      <c r="V47" s="336"/>
      <c r="W47" s="336"/>
      <c r="X47" s="336"/>
      <c r="Y47" s="345" t="s">
        <v>264</v>
      </c>
      <c r="Z47" s="346" t="s">
        <v>149</v>
      </c>
    </row>
    <row r="48" spans="1:26" ht="109.5" customHeight="1" x14ac:dyDescent="0.25">
      <c r="A48" s="551">
        <v>44</v>
      </c>
      <c r="B48" s="385" t="s">
        <v>259</v>
      </c>
      <c r="C48" s="402" t="s">
        <v>219</v>
      </c>
      <c r="D48" s="402">
        <v>47657651</v>
      </c>
      <c r="E48" s="402">
        <v>102244057</v>
      </c>
      <c r="F48" s="403">
        <v>600138151</v>
      </c>
      <c r="G48" s="484" t="s">
        <v>272</v>
      </c>
      <c r="H48" s="411" t="s">
        <v>48</v>
      </c>
      <c r="I48" s="411" t="s">
        <v>114</v>
      </c>
      <c r="J48" s="411" t="s">
        <v>114</v>
      </c>
      <c r="K48" s="398" t="s">
        <v>272</v>
      </c>
      <c r="L48" s="339">
        <v>29000000</v>
      </c>
      <c r="M48" s="340">
        <f t="shared" si="4"/>
        <v>24650000</v>
      </c>
      <c r="N48" s="341">
        <v>2020</v>
      </c>
      <c r="O48" s="342">
        <v>2024</v>
      </c>
      <c r="P48" s="343"/>
      <c r="Q48" s="334" t="s">
        <v>120</v>
      </c>
      <c r="R48" s="334" t="s">
        <v>120</v>
      </c>
      <c r="S48" s="344"/>
      <c r="T48" s="336"/>
      <c r="U48" s="336"/>
      <c r="V48" s="336"/>
      <c r="W48" s="336"/>
      <c r="X48" s="336"/>
      <c r="Y48" s="345" t="s">
        <v>264</v>
      </c>
      <c r="Z48" s="346" t="s">
        <v>149</v>
      </c>
    </row>
    <row r="49" spans="1:26" ht="109.5" customHeight="1" x14ac:dyDescent="0.25">
      <c r="A49" s="551">
        <v>45</v>
      </c>
      <c r="B49" s="385" t="s">
        <v>259</v>
      </c>
      <c r="C49" s="402" t="s">
        <v>219</v>
      </c>
      <c r="D49" s="402">
        <v>47657651</v>
      </c>
      <c r="E49" s="402">
        <v>102244057</v>
      </c>
      <c r="F49" s="403">
        <v>600138151</v>
      </c>
      <c r="G49" s="484" t="s">
        <v>273</v>
      </c>
      <c r="H49" s="411" t="s">
        <v>48</v>
      </c>
      <c r="I49" s="411" t="s">
        <v>114</v>
      </c>
      <c r="J49" s="411" t="s">
        <v>114</v>
      </c>
      <c r="K49" s="398" t="s">
        <v>273</v>
      </c>
      <c r="L49" s="339">
        <v>600000</v>
      </c>
      <c r="M49" s="340">
        <v>0</v>
      </c>
      <c r="N49" s="341">
        <v>2020</v>
      </c>
      <c r="O49" s="342">
        <v>2024</v>
      </c>
      <c r="P49" s="343"/>
      <c r="Q49" s="347"/>
      <c r="R49" s="347"/>
      <c r="S49" s="344"/>
      <c r="T49" s="336"/>
      <c r="U49" s="336"/>
      <c r="V49" s="336"/>
      <c r="W49" s="336"/>
      <c r="X49" s="336"/>
      <c r="Y49" s="345" t="s">
        <v>264</v>
      </c>
      <c r="Z49" s="346" t="s">
        <v>149</v>
      </c>
    </row>
    <row r="50" spans="1:26" ht="109.5" customHeight="1" x14ac:dyDescent="0.25">
      <c r="A50" s="551">
        <v>46</v>
      </c>
      <c r="B50" s="385" t="s">
        <v>259</v>
      </c>
      <c r="C50" s="402" t="s">
        <v>219</v>
      </c>
      <c r="D50" s="402">
        <v>47657651</v>
      </c>
      <c r="E50" s="402">
        <v>102244057</v>
      </c>
      <c r="F50" s="403">
        <v>600138151</v>
      </c>
      <c r="G50" s="484" t="s">
        <v>274</v>
      </c>
      <c r="H50" s="411" t="s">
        <v>48</v>
      </c>
      <c r="I50" s="411" t="s">
        <v>114</v>
      </c>
      <c r="J50" s="411" t="s">
        <v>114</v>
      </c>
      <c r="K50" s="398" t="s">
        <v>274</v>
      </c>
      <c r="L50" s="339">
        <v>390000</v>
      </c>
      <c r="M50" s="340">
        <v>0</v>
      </c>
      <c r="N50" s="341">
        <v>2020</v>
      </c>
      <c r="O50" s="342">
        <v>2022</v>
      </c>
      <c r="P50" s="343"/>
      <c r="Q50" s="347"/>
      <c r="R50" s="347"/>
      <c r="S50" s="344"/>
      <c r="T50" s="336"/>
      <c r="U50" s="336"/>
      <c r="V50" s="336"/>
      <c r="W50" s="336"/>
      <c r="X50" s="336"/>
      <c r="Y50" s="345" t="s">
        <v>264</v>
      </c>
      <c r="Z50" s="346" t="s">
        <v>149</v>
      </c>
    </row>
    <row r="51" spans="1:26" ht="109.5" customHeight="1" x14ac:dyDescent="0.25">
      <c r="A51" s="551">
        <v>47</v>
      </c>
      <c r="B51" s="385" t="s">
        <v>259</v>
      </c>
      <c r="C51" s="402" t="s">
        <v>219</v>
      </c>
      <c r="D51" s="402">
        <v>47657651</v>
      </c>
      <c r="E51" s="402">
        <v>102244057</v>
      </c>
      <c r="F51" s="403">
        <v>600138151</v>
      </c>
      <c r="G51" s="484" t="s">
        <v>275</v>
      </c>
      <c r="H51" s="411" t="s">
        <v>48</v>
      </c>
      <c r="I51" s="411" t="s">
        <v>114</v>
      </c>
      <c r="J51" s="411" t="s">
        <v>114</v>
      </c>
      <c r="K51" s="407" t="s">
        <v>276</v>
      </c>
      <c r="L51" s="348">
        <v>6750000</v>
      </c>
      <c r="M51" s="340">
        <f>SUM(L51/100*85)</f>
        <v>5737500</v>
      </c>
      <c r="N51" s="341">
        <v>2020</v>
      </c>
      <c r="O51" s="342">
        <v>2022</v>
      </c>
      <c r="P51" s="343"/>
      <c r="Q51" s="334" t="s">
        <v>120</v>
      </c>
      <c r="R51" s="347"/>
      <c r="S51" s="344"/>
      <c r="T51" s="336"/>
      <c r="U51" s="336"/>
      <c r="V51" s="337" t="s">
        <v>120</v>
      </c>
      <c r="W51" s="337" t="s">
        <v>120</v>
      </c>
      <c r="X51" s="336"/>
      <c r="Y51" s="349" t="s">
        <v>277</v>
      </c>
      <c r="Z51" s="346" t="s">
        <v>262</v>
      </c>
    </row>
    <row r="52" spans="1:26" ht="109.5" customHeight="1" x14ac:dyDescent="0.25">
      <c r="A52" s="551">
        <v>48</v>
      </c>
      <c r="B52" s="385" t="s">
        <v>259</v>
      </c>
      <c r="C52" s="402" t="s">
        <v>219</v>
      </c>
      <c r="D52" s="402">
        <v>47657651</v>
      </c>
      <c r="E52" s="402">
        <v>102244057</v>
      </c>
      <c r="F52" s="403">
        <v>600138151</v>
      </c>
      <c r="G52" s="484" t="s">
        <v>278</v>
      </c>
      <c r="H52" s="411" t="s">
        <v>48</v>
      </c>
      <c r="I52" s="411" t="s">
        <v>114</v>
      </c>
      <c r="J52" s="411" t="s">
        <v>114</v>
      </c>
      <c r="K52" s="398" t="s">
        <v>278</v>
      </c>
      <c r="L52" s="339">
        <v>950000</v>
      </c>
      <c r="M52" s="340">
        <v>0</v>
      </c>
      <c r="N52" s="341">
        <v>2020</v>
      </c>
      <c r="O52" s="342">
        <v>2022</v>
      </c>
      <c r="P52" s="343"/>
      <c r="Q52" s="347"/>
      <c r="R52" s="347"/>
      <c r="S52" s="344"/>
      <c r="T52" s="336"/>
      <c r="U52" s="336"/>
      <c r="V52" s="336"/>
      <c r="W52" s="336"/>
      <c r="X52" s="336"/>
      <c r="Y52" s="349" t="s">
        <v>279</v>
      </c>
      <c r="Z52" s="346" t="s">
        <v>149</v>
      </c>
    </row>
    <row r="53" spans="1:26" ht="109.5" customHeight="1" x14ac:dyDescent="0.25">
      <c r="A53" s="551">
        <v>49</v>
      </c>
      <c r="B53" s="385" t="s">
        <v>259</v>
      </c>
      <c r="C53" s="402" t="s">
        <v>219</v>
      </c>
      <c r="D53" s="402">
        <v>47657651</v>
      </c>
      <c r="E53" s="402">
        <v>102244057</v>
      </c>
      <c r="F53" s="403">
        <v>600138151</v>
      </c>
      <c r="G53" s="484" t="s">
        <v>280</v>
      </c>
      <c r="H53" s="411" t="s">
        <v>48</v>
      </c>
      <c r="I53" s="411" t="s">
        <v>114</v>
      </c>
      <c r="J53" s="411" t="s">
        <v>114</v>
      </c>
      <c r="K53" s="398" t="s">
        <v>280</v>
      </c>
      <c r="L53" s="339">
        <v>1200000</v>
      </c>
      <c r="M53" s="340">
        <v>0</v>
      </c>
      <c r="N53" s="341">
        <v>2021</v>
      </c>
      <c r="O53" s="342">
        <v>2022</v>
      </c>
      <c r="P53" s="343"/>
      <c r="Q53" s="347"/>
      <c r="R53" s="347"/>
      <c r="S53" s="344"/>
      <c r="T53" s="336"/>
      <c r="U53" s="336"/>
      <c r="V53" s="336"/>
      <c r="W53" s="336"/>
      <c r="X53" s="350"/>
      <c r="Y53" s="345" t="s">
        <v>264</v>
      </c>
      <c r="Z53" s="346" t="s">
        <v>149</v>
      </c>
    </row>
    <row r="54" spans="1:26" ht="109.5" customHeight="1" x14ac:dyDescent="0.25">
      <c r="A54" s="551">
        <v>50</v>
      </c>
      <c r="B54" s="385" t="s">
        <v>259</v>
      </c>
      <c r="C54" s="402" t="s">
        <v>219</v>
      </c>
      <c r="D54" s="402">
        <v>47657651</v>
      </c>
      <c r="E54" s="402">
        <v>102244057</v>
      </c>
      <c r="F54" s="403">
        <v>600138151</v>
      </c>
      <c r="G54" s="484" t="s">
        <v>281</v>
      </c>
      <c r="H54" s="411" t="s">
        <v>48</v>
      </c>
      <c r="I54" s="411" t="s">
        <v>114</v>
      </c>
      <c r="J54" s="411" t="s">
        <v>114</v>
      </c>
      <c r="K54" s="407" t="s">
        <v>282</v>
      </c>
      <c r="L54" s="339">
        <v>2000000</v>
      </c>
      <c r="M54" s="340">
        <f t="shared" si="4"/>
        <v>1700000</v>
      </c>
      <c r="N54" s="341">
        <v>2021</v>
      </c>
      <c r="O54" s="342">
        <v>2024</v>
      </c>
      <c r="P54" s="343"/>
      <c r="Q54" s="347"/>
      <c r="R54" s="334" t="s">
        <v>120</v>
      </c>
      <c r="S54" s="335" t="s">
        <v>120</v>
      </c>
      <c r="T54" s="337" t="s">
        <v>120</v>
      </c>
      <c r="U54" s="337"/>
      <c r="V54" s="337" t="s">
        <v>120</v>
      </c>
      <c r="W54" s="337" t="s">
        <v>120</v>
      </c>
      <c r="X54" s="337" t="s">
        <v>120</v>
      </c>
      <c r="Y54" s="345" t="s">
        <v>264</v>
      </c>
      <c r="Z54" s="346" t="s">
        <v>149</v>
      </c>
    </row>
    <row r="55" spans="1:26" ht="109.5" customHeight="1" thickBot="1" x14ac:dyDescent="0.3">
      <c r="A55" s="552">
        <v>51</v>
      </c>
      <c r="B55" s="256" t="s">
        <v>259</v>
      </c>
      <c r="C55" s="404" t="s">
        <v>219</v>
      </c>
      <c r="D55" s="404">
        <v>47657651</v>
      </c>
      <c r="E55" s="404">
        <v>102244057</v>
      </c>
      <c r="F55" s="405">
        <v>600138151</v>
      </c>
      <c r="G55" s="485" t="s">
        <v>283</v>
      </c>
      <c r="H55" s="412" t="s">
        <v>48</v>
      </c>
      <c r="I55" s="412" t="s">
        <v>114</v>
      </c>
      <c r="J55" s="412" t="s">
        <v>114</v>
      </c>
      <c r="K55" s="499" t="s">
        <v>284</v>
      </c>
      <c r="L55" s="351">
        <v>870000</v>
      </c>
      <c r="M55" s="352">
        <f t="shared" si="4"/>
        <v>739500</v>
      </c>
      <c r="N55" s="353">
        <v>2022</v>
      </c>
      <c r="O55" s="354">
        <v>2022</v>
      </c>
      <c r="P55" s="355"/>
      <c r="Q55" s="356" t="s">
        <v>120</v>
      </c>
      <c r="R55" s="357"/>
      <c r="S55" s="358"/>
      <c r="T55" s="359"/>
      <c r="U55" s="359"/>
      <c r="V55" s="359"/>
      <c r="W55" s="359"/>
      <c r="X55" s="359"/>
      <c r="Y55" s="360" t="s">
        <v>285</v>
      </c>
      <c r="Z55" s="360" t="s">
        <v>141</v>
      </c>
    </row>
    <row r="56" spans="1:26" ht="75" customHeight="1" x14ac:dyDescent="0.25">
      <c r="A56" s="550">
        <v>63</v>
      </c>
      <c r="B56" s="547" t="s">
        <v>302</v>
      </c>
      <c r="C56" s="57" t="s">
        <v>303</v>
      </c>
      <c r="D56" s="57">
        <v>75029286</v>
      </c>
      <c r="E56" s="57">
        <v>102244669</v>
      </c>
      <c r="F56" s="548">
        <v>600138216</v>
      </c>
      <c r="G56" s="101" t="s">
        <v>304</v>
      </c>
      <c r="H56" s="255" t="s">
        <v>48</v>
      </c>
      <c r="I56" s="255" t="s">
        <v>114</v>
      </c>
      <c r="J56" s="255" t="s">
        <v>305</v>
      </c>
      <c r="K56" s="500" t="s">
        <v>304</v>
      </c>
      <c r="L56" s="215">
        <v>6000000</v>
      </c>
      <c r="M56" s="73">
        <f>SUM(L56/100*85)</f>
        <v>5100000</v>
      </c>
      <c r="N56" s="416">
        <v>2022</v>
      </c>
      <c r="O56" s="75">
        <v>2027</v>
      </c>
      <c r="P56" s="417"/>
      <c r="Q56" s="418"/>
      <c r="R56" s="419"/>
      <c r="S56" s="420"/>
      <c r="T56" s="421"/>
      <c r="U56" s="100" t="s">
        <v>120</v>
      </c>
      <c r="V56" s="100" t="s">
        <v>120</v>
      </c>
      <c r="W56" s="100" t="s">
        <v>120</v>
      </c>
      <c r="X56" s="421"/>
      <c r="Y56" s="76" t="s">
        <v>164</v>
      </c>
      <c r="Z56" s="75" t="s">
        <v>149</v>
      </c>
    </row>
    <row r="57" spans="1:26" ht="48" customHeight="1" x14ac:dyDescent="0.25">
      <c r="A57" s="551">
        <v>64</v>
      </c>
      <c r="B57" s="385" t="s">
        <v>302</v>
      </c>
      <c r="C57" s="63" t="s">
        <v>303</v>
      </c>
      <c r="D57" s="63">
        <v>75029286</v>
      </c>
      <c r="E57" s="63">
        <v>102244669</v>
      </c>
      <c r="F57" s="58">
        <v>600138216</v>
      </c>
      <c r="G57" s="71" t="s">
        <v>306</v>
      </c>
      <c r="H57" s="59" t="s">
        <v>48</v>
      </c>
      <c r="I57" s="59" t="s">
        <v>114</v>
      </c>
      <c r="J57" s="59" t="s">
        <v>305</v>
      </c>
      <c r="K57" s="501" t="s">
        <v>306</v>
      </c>
      <c r="L57" s="422">
        <v>7000000</v>
      </c>
      <c r="M57" s="79">
        <f>SUM(L57/100*85)</f>
        <v>5950000</v>
      </c>
      <c r="N57" s="423">
        <v>2020</v>
      </c>
      <c r="O57" s="80">
        <v>2022</v>
      </c>
      <c r="P57" s="424" t="s">
        <v>120</v>
      </c>
      <c r="Q57" s="51" t="s">
        <v>120</v>
      </c>
      <c r="R57" s="51" t="s">
        <v>120</v>
      </c>
      <c r="S57" s="220" t="s">
        <v>120</v>
      </c>
      <c r="T57" s="10"/>
      <c r="U57" s="10"/>
      <c r="V57" s="102" t="s">
        <v>120</v>
      </c>
      <c r="W57" s="102" t="s">
        <v>120</v>
      </c>
      <c r="X57" s="10"/>
      <c r="Y57" s="425" t="s">
        <v>307</v>
      </c>
      <c r="Z57" s="80" t="s">
        <v>141</v>
      </c>
    </row>
    <row r="58" spans="1:26" ht="48" customHeight="1" x14ac:dyDescent="0.25">
      <c r="A58" s="551">
        <v>65</v>
      </c>
      <c r="B58" s="385" t="s">
        <v>302</v>
      </c>
      <c r="C58" s="63" t="s">
        <v>303</v>
      </c>
      <c r="D58" s="63">
        <v>75029286</v>
      </c>
      <c r="E58" s="63">
        <v>102244669</v>
      </c>
      <c r="F58" s="58">
        <v>600138216</v>
      </c>
      <c r="G58" s="426" t="s">
        <v>308</v>
      </c>
      <c r="H58" s="59" t="s">
        <v>48</v>
      </c>
      <c r="I58" s="59" t="s">
        <v>114</v>
      </c>
      <c r="J58" s="59" t="s">
        <v>305</v>
      </c>
      <c r="K58" s="502" t="s">
        <v>308</v>
      </c>
      <c r="L58" s="176">
        <v>7000000</v>
      </c>
      <c r="M58" s="177">
        <f>SUM(L58/100*85)</f>
        <v>5950000</v>
      </c>
      <c r="N58" s="427">
        <v>2022</v>
      </c>
      <c r="O58" s="179">
        <v>2027</v>
      </c>
      <c r="P58" s="428" t="s">
        <v>120</v>
      </c>
      <c r="Q58" s="429" t="s">
        <v>120</v>
      </c>
      <c r="R58" s="429" t="s">
        <v>120</v>
      </c>
      <c r="S58" s="430" t="s">
        <v>120</v>
      </c>
      <c r="T58" s="431"/>
      <c r="U58" s="431"/>
      <c r="V58" s="432" t="s">
        <v>120</v>
      </c>
      <c r="W58" s="432" t="s">
        <v>120</v>
      </c>
      <c r="X58" s="431"/>
      <c r="Y58" s="52" t="s">
        <v>164</v>
      </c>
      <c r="Z58" s="80" t="s">
        <v>149</v>
      </c>
    </row>
    <row r="59" spans="1:26" ht="48" customHeight="1" x14ac:dyDescent="0.25">
      <c r="A59" s="551">
        <v>66</v>
      </c>
      <c r="B59" s="385" t="s">
        <v>302</v>
      </c>
      <c r="C59" s="63" t="s">
        <v>303</v>
      </c>
      <c r="D59" s="63">
        <v>75029286</v>
      </c>
      <c r="E59" s="63">
        <v>102244669</v>
      </c>
      <c r="F59" s="58">
        <v>600138216</v>
      </c>
      <c r="G59" s="433" t="s">
        <v>309</v>
      </c>
      <c r="H59" s="59" t="s">
        <v>48</v>
      </c>
      <c r="I59" s="59" t="s">
        <v>114</v>
      </c>
      <c r="J59" s="59" t="s">
        <v>305</v>
      </c>
      <c r="K59" s="503" t="s">
        <v>309</v>
      </c>
      <c r="L59" s="422">
        <v>4000000</v>
      </c>
      <c r="M59" s="79">
        <f>SUM(L59/100*85)</f>
        <v>3400000</v>
      </c>
      <c r="N59" s="423">
        <v>2021</v>
      </c>
      <c r="O59" s="80">
        <v>2026</v>
      </c>
      <c r="P59" s="424"/>
      <c r="Q59" s="51" t="s">
        <v>120</v>
      </c>
      <c r="R59" s="51" t="s">
        <v>120</v>
      </c>
      <c r="S59" s="220"/>
      <c r="T59" s="10"/>
      <c r="U59" s="10"/>
      <c r="V59" s="10"/>
      <c r="W59" s="10"/>
      <c r="X59" s="10"/>
      <c r="Y59" s="52" t="s">
        <v>164</v>
      </c>
      <c r="Z59" s="80" t="s">
        <v>149</v>
      </c>
    </row>
    <row r="60" spans="1:26" ht="48" customHeight="1" x14ac:dyDescent="0.25">
      <c r="A60" s="551">
        <v>67</v>
      </c>
      <c r="B60" s="385" t="s">
        <v>302</v>
      </c>
      <c r="C60" s="63" t="s">
        <v>303</v>
      </c>
      <c r="D60" s="63">
        <v>75029286</v>
      </c>
      <c r="E60" s="63">
        <v>102244669</v>
      </c>
      <c r="F60" s="58">
        <v>600138216</v>
      </c>
      <c r="G60" s="53" t="s">
        <v>310</v>
      </c>
      <c r="H60" s="59" t="s">
        <v>48</v>
      </c>
      <c r="I60" s="59" t="s">
        <v>114</v>
      </c>
      <c r="J60" s="59" t="s">
        <v>305</v>
      </c>
      <c r="K60" s="434" t="s">
        <v>310</v>
      </c>
      <c r="L60" s="422">
        <v>4000000</v>
      </c>
      <c r="M60" s="79">
        <f t="shared" ref="M60:M67" si="5">SUM(L60/100*85)</f>
        <v>3400000</v>
      </c>
      <c r="N60" s="423">
        <v>2023</v>
      </c>
      <c r="O60" s="80">
        <v>2027</v>
      </c>
      <c r="P60" s="424"/>
      <c r="Q60" s="51" t="s">
        <v>120</v>
      </c>
      <c r="R60" s="51" t="s">
        <v>120</v>
      </c>
      <c r="S60" s="220"/>
      <c r="T60" s="10"/>
      <c r="U60" s="10"/>
      <c r="V60" s="102" t="s">
        <v>120</v>
      </c>
      <c r="W60" s="102" t="s">
        <v>120</v>
      </c>
      <c r="X60" s="10"/>
      <c r="Y60" s="52" t="s">
        <v>164</v>
      </c>
      <c r="Z60" s="80" t="s">
        <v>149</v>
      </c>
    </row>
    <row r="61" spans="1:26" ht="48" customHeight="1" x14ac:dyDescent="0.25">
      <c r="A61" s="551">
        <v>68</v>
      </c>
      <c r="B61" s="385" t="s">
        <v>302</v>
      </c>
      <c r="C61" s="63" t="s">
        <v>303</v>
      </c>
      <c r="D61" s="63">
        <v>75029286</v>
      </c>
      <c r="E61" s="63">
        <v>102244669</v>
      </c>
      <c r="F61" s="58">
        <v>600138216</v>
      </c>
      <c r="G61" s="53" t="s">
        <v>311</v>
      </c>
      <c r="H61" s="59" t="s">
        <v>48</v>
      </c>
      <c r="I61" s="59" t="s">
        <v>114</v>
      </c>
      <c r="J61" s="59" t="s">
        <v>305</v>
      </c>
      <c r="K61" s="434" t="s">
        <v>312</v>
      </c>
      <c r="L61" s="422">
        <v>900000</v>
      </c>
      <c r="M61" s="79">
        <f t="shared" si="5"/>
        <v>765000</v>
      </c>
      <c r="N61" s="423">
        <v>2022</v>
      </c>
      <c r="O61" s="80">
        <v>2027</v>
      </c>
      <c r="P61" s="435"/>
      <c r="Q61" s="436" t="s">
        <v>120</v>
      </c>
      <c r="R61" s="436" t="s">
        <v>120</v>
      </c>
      <c r="S61" s="437"/>
      <c r="T61" s="60"/>
      <c r="U61" s="60"/>
      <c r="V61" s="152" t="s">
        <v>120</v>
      </c>
      <c r="W61" s="152" t="s">
        <v>120</v>
      </c>
      <c r="X61" s="60"/>
      <c r="Y61" s="52" t="s">
        <v>164</v>
      </c>
      <c r="Z61" s="80" t="s">
        <v>149</v>
      </c>
    </row>
    <row r="62" spans="1:26" ht="48" customHeight="1" x14ac:dyDescent="0.25">
      <c r="A62" s="551">
        <v>69</v>
      </c>
      <c r="B62" s="385" t="s">
        <v>302</v>
      </c>
      <c r="C62" s="63" t="s">
        <v>303</v>
      </c>
      <c r="D62" s="63">
        <v>75029286</v>
      </c>
      <c r="E62" s="63">
        <v>102244669</v>
      </c>
      <c r="F62" s="58">
        <v>600138216</v>
      </c>
      <c r="G62" s="53" t="s">
        <v>313</v>
      </c>
      <c r="H62" s="59" t="s">
        <v>48</v>
      </c>
      <c r="I62" s="59" t="s">
        <v>114</v>
      </c>
      <c r="J62" s="59" t="s">
        <v>305</v>
      </c>
      <c r="K62" s="434" t="s">
        <v>313</v>
      </c>
      <c r="L62" s="422">
        <v>900000</v>
      </c>
      <c r="M62" s="79">
        <f t="shared" si="5"/>
        <v>765000</v>
      </c>
      <c r="N62" s="423">
        <v>2022</v>
      </c>
      <c r="O62" s="80">
        <v>2024</v>
      </c>
      <c r="P62" s="435"/>
      <c r="Q62" s="436" t="s">
        <v>120</v>
      </c>
      <c r="R62" s="436" t="s">
        <v>120</v>
      </c>
      <c r="S62" s="437"/>
      <c r="T62" s="60"/>
      <c r="U62" s="60"/>
      <c r="V62" s="152" t="s">
        <v>120</v>
      </c>
      <c r="W62" s="152" t="s">
        <v>120</v>
      </c>
      <c r="X62" s="60"/>
      <c r="Y62" s="52" t="s">
        <v>164</v>
      </c>
      <c r="Z62" s="80" t="s">
        <v>149</v>
      </c>
    </row>
    <row r="63" spans="1:26" ht="48" customHeight="1" x14ac:dyDescent="0.25">
      <c r="A63" s="551">
        <v>70</v>
      </c>
      <c r="B63" s="385" t="s">
        <v>302</v>
      </c>
      <c r="C63" s="63" t="s">
        <v>303</v>
      </c>
      <c r="D63" s="63">
        <v>75029286</v>
      </c>
      <c r="E63" s="63">
        <v>102244669</v>
      </c>
      <c r="F63" s="58">
        <v>600138216</v>
      </c>
      <c r="G63" s="53" t="s">
        <v>314</v>
      </c>
      <c r="H63" s="59" t="s">
        <v>48</v>
      </c>
      <c r="I63" s="59" t="s">
        <v>114</v>
      </c>
      <c r="J63" s="59" t="s">
        <v>305</v>
      </c>
      <c r="K63" s="434" t="s">
        <v>315</v>
      </c>
      <c r="L63" s="422">
        <v>1000000</v>
      </c>
      <c r="M63" s="79">
        <f t="shared" si="5"/>
        <v>850000</v>
      </c>
      <c r="N63" s="438">
        <v>2022</v>
      </c>
      <c r="O63" s="439">
        <v>2026</v>
      </c>
      <c r="P63" s="61"/>
      <c r="Q63" s="436" t="s">
        <v>120</v>
      </c>
      <c r="R63" s="436" t="s">
        <v>120</v>
      </c>
      <c r="S63" s="62"/>
      <c r="T63" s="60"/>
      <c r="U63" s="60"/>
      <c r="V63" s="152" t="s">
        <v>120</v>
      </c>
      <c r="W63" s="152" t="s">
        <v>120</v>
      </c>
      <c r="X63" s="60"/>
      <c r="Y63" s="52" t="s">
        <v>164</v>
      </c>
      <c r="Z63" s="80" t="s">
        <v>149</v>
      </c>
    </row>
    <row r="64" spans="1:26" ht="48" customHeight="1" x14ac:dyDescent="0.25">
      <c r="A64" s="551">
        <v>71</v>
      </c>
      <c r="B64" s="385" t="s">
        <v>302</v>
      </c>
      <c r="C64" s="63" t="s">
        <v>303</v>
      </c>
      <c r="D64" s="63">
        <v>75029286</v>
      </c>
      <c r="E64" s="63">
        <v>102244669</v>
      </c>
      <c r="F64" s="58">
        <v>600138216</v>
      </c>
      <c r="G64" s="53" t="s">
        <v>316</v>
      </c>
      <c r="H64" s="59" t="s">
        <v>48</v>
      </c>
      <c r="I64" s="59" t="s">
        <v>114</v>
      </c>
      <c r="J64" s="59" t="s">
        <v>305</v>
      </c>
      <c r="K64" s="434" t="s">
        <v>316</v>
      </c>
      <c r="L64" s="422">
        <v>750000</v>
      </c>
      <c r="M64" s="79">
        <f t="shared" si="5"/>
        <v>637500</v>
      </c>
      <c r="N64" s="438">
        <v>2022</v>
      </c>
      <c r="O64" s="439">
        <v>2024</v>
      </c>
      <c r="P64" s="61"/>
      <c r="Q64" s="440" t="s">
        <v>120</v>
      </c>
      <c r="R64" s="441"/>
      <c r="S64" s="62"/>
      <c r="T64" s="60"/>
      <c r="U64" s="60"/>
      <c r="V64" s="152" t="s">
        <v>120</v>
      </c>
      <c r="W64" s="152" t="s">
        <v>120</v>
      </c>
      <c r="X64" s="60"/>
      <c r="Y64" s="52" t="s">
        <v>164</v>
      </c>
      <c r="Z64" s="80" t="s">
        <v>149</v>
      </c>
    </row>
    <row r="65" spans="1:35" ht="48" customHeight="1" x14ac:dyDescent="0.25">
      <c r="A65" s="551">
        <v>72</v>
      </c>
      <c r="B65" s="385" t="s">
        <v>302</v>
      </c>
      <c r="C65" s="63" t="s">
        <v>303</v>
      </c>
      <c r="D65" s="63">
        <v>75029286</v>
      </c>
      <c r="E65" s="63">
        <v>102244669</v>
      </c>
      <c r="F65" s="58">
        <v>600138216</v>
      </c>
      <c r="G65" s="53" t="s">
        <v>317</v>
      </c>
      <c r="H65" s="59" t="s">
        <v>48</v>
      </c>
      <c r="I65" s="59" t="s">
        <v>114</v>
      </c>
      <c r="J65" s="59" t="s">
        <v>305</v>
      </c>
      <c r="K65" s="502" t="s">
        <v>317</v>
      </c>
      <c r="L65" s="422">
        <v>2000000</v>
      </c>
      <c r="M65" s="79">
        <v>0</v>
      </c>
      <c r="N65" s="438">
        <v>2022</v>
      </c>
      <c r="O65" s="439">
        <v>2025</v>
      </c>
      <c r="P65" s="61"/>
      <c r="Q65" s="440"/>
      <c r="R65" s="441"/>
      <c r="S65" s="62"/>
      <c r="T65" s="60"/>
      <c r="U65" s="60"/>
      <c r="V65" s="152"/>
      <c r="W65" s="152"/>
      <c r="X65" s="60"/>
      <c r="Y65" s="52" t="s">
        <v>164</v>
      </c>
      <c r="Z65" s="80" t="s">
        <v>149</v>
      </c>
    </row>
    <row r="66" spans="1:35" ht="48" customHeight="1" x14ac:dyDescent="0.25">
      <c r="A66" s="551">
        <v>73</v>
      </c>
      <c r="B66" s="385" t="s">
        <v>302</v>
      </c>
      <c r="C66" s="63" t="s">
        <v>303</v>
      </c>
      <c r="D66" s="63">
        <v>75029286</v>
      </c>
      <c r="E66" s="63">
        <v>102244669</v>
      </c>
      <c r="F66" s="58">
        <v>600138216</v>
      </c>
      <c r="G66" s="53" t="s">
        <v>318</v>
      </c>
      <c r="H66" s="59" t="s">
        <v>48</v>
      </c>
      <c r="I66" s="59" t="s">
        <v>114</v>
      </c>
      <c r="J66" s="59" t="s">
        <v>305</v>
      </c>
      <c r="K66" s="502" t="s">
        <v>318</v>
      </c>
      <c r="L66" s="422">
        <v>1000000</v>
      </c>
      <c r="M66" s="79">
        <f t="shared" si="5"/>
        <v>850000</v>
      </c>
      <c r="N66" s="438">
        <v>2022</v>
      </c>
      <c r="O66" s="439">
        <v>2026</v>
      </c>
      <c r="P66" s="61"/>
      <c r="Q66" s="440" t="s">
        <v>120</v>
      </c>
      <c r="R66" s="436" t="s">
        <v>120</v>
      </c>
      <c r="S66" s="62"/>
      <c r="T66" s="60"/>
      <c r="U66" s="60"/>
      <c r="V66" s="152" t="s">
        <v>120</v>
      </c>
      <c r="W66" s="152" t="s">
        <v>120</v>
      </c>
      <c r="X66" s="60"/>
      <c r="Y66" s="52" t="s">
        <v>164</v>
      </c>
      <c r="Z66" s="80" t="s">
        <v>149</v>
      </c>
    </row>
    <row r="67" spans="1:35" ht="48" customHeight="1" thickBot="1" x14ac:dyDescent="0.3">
      <c r="A67" s="552">
        <v>74</v>
      </c>
      <c r="B67" s="256" t="s">
        <v>302</v>
      </c>
      <c r="C67" s="64" t="s">
        <v>303</v>
      </c>
      <c r="D67" s="64">
        <v>75029286</v>
      </c>
      <c r="E67" s="64">
        <v>102244669</v>
      </c>
      <c r="F67" s="301">
        <v>600138216</v>
      </c>
      <c r="G67" s="294" t="s">
        <v>319</v>
      </c>
      <c r="H67" s="258" t="s">
        <v>48</v>
      </c>
      <c r="I67" s="258" t="s">
        <v>114</v>
      </c>
      <c r="J67" s="258" t="s">
        <v>305</v>
      </c>
      <c r="K67" s="504" t="s">
        <v>319</v>
      </c>
      <c r="L67" s="218">
        <v>1000000</v>
      </c>
      <c r="M67" s="108">
        <f t="shared" si="5"/>
        <v>850000</v>
      </c>
      <c r="N67" s="442">
        <v>2022</v>
      </c>
      <c r="O67" s="110">
        <v>2026</v>
      </c>
      <c r="P67" s="11"/>
      <c r="Q67" s="443"/>
      <c r="R67" s="12"/>
      <c r="S67" s="13"/>
      <c r="T67" s="14"/>
      <c r="U67" s="14"/>
      <c r="V67" s="104"/>
      <c r="W67" s="104" t="s">
        <v>120</v>
      </c>
      <c r="X67" s="14"/>
      <c r="Y67" s="109" t="s">
        <v>164</v>
      </c>
      <c r="Z67" s="110" t="s">
        <v>149</v>
      </c>
    </row>
    <row r="68" spans="1:35" ht="53.25" customHeight="1" x14ac:dyDescent="0.25">
      <c r="A68" s="550">
        <v>75</v>
      </c>
      <c r="B68" s="252" t="s">
        <v>323</v>
      </c>
      <c r="C68" s="253" t="s">
        <v>323</v>
      </c>
      <c r="D68" s="253">
        <v>22813756</v>
      </c>
      <c r="E68" s="253"/>
      <c r="F68" s="300"/>
      <c r="G68" s="305" t="s">
        <v>324</v>
      </c>
      <c r="H68" s="255" t="s">
        <v>48</v>
      </c>
      <c r="I68" s="255" t="s">
        <v>114</v>
      </c>
      <c r="J68" s="255" t="s">
        <v>179</v>
      </c>
      <c r="K68" s="305" t="s">
        <v>324</v>
      </c>
      <c r="L68" s="215">
        <v>4000000</v>
      </c>
      <c r="M68" s="526">
        <f>SUM(L68/100*85)</f>
        <v>3400000</v>
      </c>
      <c r="N68" s="76">
        <v>2022</v>
      </c>
      <c r="O68" s="75">
        <v>2024</v>
      </c>
      <c r="P68" s="76" t="s">
        <v>120</v>
      </c>
      <c r="Q68" s="217" t="s">
        <v>120</v>
      </c>
      <c r="R68" s="217" t="s">
        <v>120</v>
      </c>
      <c r="S68" s="75" t="s">
        <v>120</v>
      </c>
      <c r="T68" s="421"/>
      <c r="U68" s="421"/>
      <c r="V68" s="421"/>
      <c r="W68" s="421"/>
      <c r="X68" s="421"/>
      <c r="Y68" s="76" t="s">
        <v>164</v>
      </c>
      <c r="Z68" s="75"/>
    </row>
    <row r="69" spans="1:35" ht="57" customHeight="1" thickBot="1" x14ac:dyDescent="0.3">
      <c r="A69" s="551">
        <v>76</v>
      </c>
      <c r="B69" s="256" t="s">
        <v>323</v>
      </c>
      <c r="C69" s="64" t="s">
        <v>323</v>
      </c>
      <c r="D69" s="64">
        <v>22813756</v>
      </c>
      <c r="E69" s="64"/>
      <c r="F69" s="301"/>
      <c r="G69" s="528" t="s">
        <v>325</v>
      </c>
      <c r="H69" s="258" t="s">
        <v>48</v>
      </c>
      <c r="I69" s="258" t="s">
        <v>114</v>
      </c>
      <c r="J69" s="258" t="s">
        <v>179</v>
      </c>
      <c r="K69" s="528" t="s">
        <v>325</v>
      </c>
      <c r="L69" s="218">
        <v>6000000</v>
      </c>
      <c r="M69" s="527">
        <f>SUM(L69/100*85)</f>
        <v>5100000</v>
      </c>
      <c r="N69" s="109">
        <v>2022</v>
      </c>
      <c r="O69" s="110">
        <v>2024</v>
      </c>
      <c r="P69" s="109" t="s">
        <v>120</v>
      </c>
      <c r="Q69" s="219" t="s">
        <v>120</v>
      </c>
      <c r="R69" s="219" t="s">
        <v>120</v>
      </c>
      <c r="S69" s="110" t="s">
        <v>120</v>
      </c>
      <c r="T69" s="14"/>
      <c r="U69" s="14"/>
      <c r="V69" s="14"/>
      <c r="W69" s="14"/>
      <c r="X69" s="14"/>
      <c r="Y69" s="109" t="s">
        <v>164</v>
      </c>
      <c r="Z69" s="110"/>
    </row>
    <row r="70" spans="1:35" ht="152.25" customHeight="1" x14ac:dyDescent="0.25">
      <c r="A70" s="550">
        <v>77</v>
      </c>
      <c r="B70" s="267" t="s">
        <v>138</v>
      </c>
      <c r="C70" s="253" t="s">
        <v>138</v>
      </c>
      <c r="D70" s="253">
        <v>22840915</v>
      </c>
      <c r="E70" s="253"/>
      <c r="F70" s="254"/>
      <c r="G70" s="101" t="s">
        <v>157</v>
      </c>
      <c r="H70" s="255" t="s">
        <v>48</v>
      </c>
      <c r="I70" s="255" t="s">
        <v>114</v>
      </c>
      <c r="J70" s="255" t="s">
        <v>114</v>
      </c>
      <c r="K70" s="488" t="s">
        <v>158</v>
      </c>
      <c r="L70" s="112">
        <v>3500000</v>
      </c>
      <c r="M70" s="216">
        <f>SUM(L70/100*85)</f>
        <v>2975000</v>
      </c>
      <c r="N70" s="113">
        <v>2020</v>
      </c>
      <c r="O70" s="114">
        <v>2022</v>
      </c>
      <c r="P70" s="115" t="s">
        <v>120</v>
      </c>
      <c r="Q70" s="116" t="s">
        <v>120</v>
      </c>
      <c r="R70" s="116"/>
      <c r="S70" s="117" t="s">
        <v>120</v>
      </c>
      <c r="T70" s="68"/>
      <c r="U70" s="68"/>
      <c r="V70" s="68"/>
      <c r="W70" s="68" t="s">
        <v>120</v>
      </c>
      <c r="X70" s="65"/>
      <c r="Y70" s="87" t="s">
        <v>159</v>
      </c>
      <c r="Z70" s="114" t="s">
        <v>149</v>
      </c>
    </row>
    <row r="71" spans="1:35" ht="155.25" customHeight="1" thickBot="1" x14ac:dyDescent="0.3">
      <c r="A71" s="552">
        <v>78</v>
      </c>
      <c r="B71" s="268" t="s">
        <v>138</v>
      </c>
      <c r="C71" s="64" t="s">
        <v>138</v>
      </c>
      <c r="D71" s="64">
        <v>22840915</v>
      </c>
      <c r="E71" s="64"/>
      <c r="F71" s="257"/>
      <c r="G71" s="105" t="s">
        <v>160</v>
      </c>
      <c r="H71" s="258" t="s">
        <v>48</v>
      </c>
      <c r="I71" s="258" t="s">
        <v>114</v>
      </c>
      <c r="J71" s="258" t="s">
        <v>114</v>
      </c>
      <c r="K71" s="489" t="s">
        <v>161</v>
      </c>
      <c r="L71" s="70">
        <v>1700000</v>
      </c>
      <c r="M71" s="118">
        <f>SUM(L71/100*85)</f>
        <v>1445000</v>
      </c>
      <c r="N71" s="119">
        <v>2020</v>
      </c>
      <c r="O71" s="67">
        <v>2022</v>
      </c>
      <c r="P71" s="42"/>
      <c r="Q71" s="43"/>
      <c r="R71" s="43"/>
      <c r="S71" s="44" t="s">
        <v>120</v>
      </c>
      <c r="T71" s="69"/>
      <c r="U71" s="69" t="s">
        <v>120</v>
      </c>
      <c r="V71" s="69"/>
      <c r="W71" s="69"/>
      <c r="X71" s="66"/>
      <c r="Y71" s="120" t="s">
        <v>159</v>
      </c>
      <c r="Z71" s="67" t="s">
        <v>149</v>
      </c>
    </row>
    <row r="72" spans="1:35" x14ac:dyDescent="0.25">
      <c r="A72" s="1"/>
      <c r="B72" s="1"/>
      <c r="C72" s="1"/>
      <c r="D72" s="1"/>
      <c r="E72" s="1"/>
      <c r="F72" s="1"/>
      <c r="G72" s="45"/>
      <c r="H72" s="1"/>
      <c r="I72" s="386"/>
      <c r="J72" s="1"/>
      <c r="K72" s="505"/>
      <c r="L72" s="295"/>
      <c r="M72" s="295"/>
      <c r="N72" s="296"/>
      <c r="O72" s="296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35" x14ac:dyDescent="0.25">
      <c r="A73" s="1"/>
      <c r="B73" s="1"/>
      <c r="C73" s="1"/>
      <c r="D73" s="1"/>
      <c r="E73" s="1"/>
      <c r="F73" s="1"/>
      <c r="G73" s="45"/>
      <c r="H73" s="1"/>
      <c r="I73" s="386"/>
      <c r="J73" s="1"/>
      <c r="K73" s="505"/>
      <c r="L73" s="295"/>
      <c r="M73" s="295"/>
      <c r="N73" s="296"/>
      <c r="O73" s="296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35" x14ac:dyDescent="0.25">
      <c r="A74" s="1"/>
      <c r="B74" s="1"/>
      <c r="C74" s="1"/>
      <c r="D74" s="1"/>
      <c r="E74" s="1"/>
      <c r="F74" s="1"/>
      <c r="G74" s="45"/>
      <c r="H74" s="1"/>
      <c r="I74" s="386"/>
      <c r="J74" s="1"/>
      <c r="K74" s="505"/>
      <c r="L74" s="295"/>
      <c r="M74" s="295"/>
      <c r="N74" s="296"/>
      <c r="O74" s="296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35" x14ac:dyDescent="0.25">
      <c r="A75" s="1" t="s">
        <v>341</v>
      </c>
      <c r="B75" s="1"/>
      <c r="C75" s="1"/>
      <c r="D75" s="1"/>
      <c r="E75" s="1"/>
      <c r="F75" s="1"/>
      <c r="G75" s="45"/>
      <c r="H75" s="1"/>
      <c r="I75" s="1"/>
      <c r="J75" s="1"/>
      <c r="K75" s="505"/>
      <c r="L75" s="15"/>
      <c r="M75" s="15"/>
      <c r="N75" s="463"/>
      <c r="O75" s="463"/>
      <c r="P75" s="1"/>
      <c r="Q75" s="1"/>
      <c r="R75" s="456"/>
      <c r="S75" s="456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x14ac:dyDescent="0.25">
      <c r="A76" s="1"/>
      <c r="B76" s="1"/>
      <c r="C76" s="1"/>
      <c r="D76" s="1"/>
      <c r="E76" s="1"/>
      <c r="F76" s="1"/>
      <c r="G76" s="45"/>
      <c r="H76" s="1"/>
      <c r="I76" s="386"/>
      <c r="J76" s="1"/>
      <c r="K76" s="505"/>
      <c r="L76" s="295"/>
      <c r="M76" s="295"/>
      <c r="N76" s="296"/>
      <c r="O76" s="296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35" x14ac:dyDescent="0.25">
      <c r="A77" s="1"/>
      <c r="B77" s="1"/>
      <c r="C77" s="1"/>
      <c r="D77" s="1"/>
      <c r="E77" s="1"/>
      <c r="F77" s="1"/>
      <c r="G77" s="45"/>
      <c r="H77" s="1"/>
      <c r="I77" s="386"/>
      <c r="J77" s="1"/>
      <c r="K77" s="505"/>
      <c r="L77" s="295"/>
      <c r="M77" s="295"/>
      <c r="N77" s="296"/>
      <c r="O77" s="296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35" x14ac:dyDescent="0.25">
      <c r="A78" s="1"/>
      <c r="B78" s="1"/>
      <c r="C78" s="1"/>
      <c r="D78" s="1"/>
      <c r="E78" s="1"/>
      <c r="F78" s="1"/>
      <c r="G78" s="45"/>
      <c r="H78" s="1"/>
      <c r="I78" s="386"/>
      <c r="J78" s="1"/>
      <c r="K78" s="505"/>
      <c r="L78" s="295"/>
      <c r="M78" s="295"/>
      <c r="N78" s="296"/>
      <c r="O78" s="296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35" x14ac:dyDescent="0.25">
      <c r="A79" s="1"/>
      <c r="B79" s="1"/>
      <c r="C79" s="1"/>
      <c r="D79" s="1"/>
      <c r="E79" s="1"/>
      <c r="F79" s="1"/>
      <c r="G79" s="45"/>
      <c r="H79" s="1"/>
      <c r="I79" s="386"/>
      <c r="J79" s="1"/>
      <c r="K79" s="505"/>
      <c r="L79" s="295"/>
      <c r="M79" s="295"/>
      <c r="N79" s="296"/>
      <c r="O79" s="296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35" x14ac:dyDescent="0.25">
      <c r="A80" s="1" t="s">
        <v>25</v>
      </c>
      <c r="B80" s="1"/>
      <c r="C80" s="1"/>
      <c r="D80" s="1"/>
      <c r="E80" s="1"/>
      <c r="F80" s="1"/>
      <c r="G80" s="45"/>
      <c r="H80" s="1"/>
      <c r="I80" s="386"/>
      <c r="J80" s="1"/>
      <c r="K80" s="505"/>
      <c r="L80" s="295"/>
      <c r="M80" s="295"/>
      <c r="N80" s="296"/>
      <c r="O80" s="296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45" t="s">
        <v>83</v>
      </c>
      <c r="B81" s="1"/>
      <c r="C81" s="1"/>
      <c r="D81" s="1"/>
      <c r="E81" s="1"/>
      <c r="F81" s="1"/>
      <c r="G81" s="45"/>
      <c r="H81" s="1"/>
      <c r="I81" s="386"/>
      <c r="J81" s="1"/>
      <c r="K81" s="505"/>
      <c r="L81" s="295"/>
      <c r="M81" s="295"/>
      <c r="N81" s="296"/>
      <c r="O81" s="296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 t="s">
        <v>26</v>
      </c>
      <c r="B82" s="1"/>
      <c r="C82" s="1"/>
      <c r="D82" s="1"/>
      <c r="E82" s="1"/>
      <c r="F82" s="1"/>
      <c r="G82" s="45"/>
      <c r="H82" s="1"/>
      <c r="I82" s="386"/>
      <c r="J82" s="1"/>
      <c r="K82" s="505"/>
      <c r="L82" s="295"/>
      <c r="M82" s="295"/>
      <c r="N82" s="296"/>
      <c r="O82" s="296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 t="s">
        <v>27</v>
      </c>
      <c r="B83" s="1"/>
      <c r="C83" s="1"/>
      <c r="D83" s="1"/>
      <c r="E83" s="1"/>
      <c r="F83" s="1"/>
      <c r="G83" s="45"/>
      <c r="H83" s="1"/>
      <c r="I83" s="386"/>
      <c r="J83" s="1"/>
      <c r="K83" s="505"/>
      <c r="L83" s="295"/>
      <c r="M83" s="295"/>
      <c r="N83" s="296"/>
      <c r="O83" s="296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45"/>
      <c r="H84" s="1"/>
      <c r="I84" s="386"/>
      <c r="J84" s="1"/>
      <c r="K84" s="505"/>
      <c r="L84" s="295"/>
      <c r="M84" s="295"/>
      <c r="N84" s="296"/>
      <c r="O84" s="296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 t="s">
        <v>84</v>
      </c>
      <c r="B85" s="1"/>
      <c r="C85" s="1"/>
      <c r="D85" s="1"/>
      <c r="E85" s="1"/>
      <c r="F85" s="1"/>
      <c r="G85" s="45"/>
      <c r="H85" s="1"/>
      <c r="I85" s="386"/>
      <c r="J85" s="1"/>
      <c r="K85" s="505"/>
      <c r="L85" s="295"/>
      <c r="M85" s="295"/>
      <c r="N85" s="296"/>
      <c r="O85" s="296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45"/>
      <c r="H86" s="1"/>
      <c r="I86" s="386"/>
      <c r="J86" s="1"/>
      <c r="K86" s="505"/>
      <c r="L86" s="295"/>
      <c r="M86" s="295"/>
      <c r="N86" s="296"/>
      <c r="O86" s="296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7" t="s">
        <v>85</v>
      </c>
      <c r="B87" s="17"/>
      <c r="C87" s="17"/>
      <c r="D87" s="17"/>
      <c r="E87" s="17"/>
      <c r="F87" s="17"/>
      <c r="G87" s="486"/>
      <c r="H87" s="17"/>
      <c r="I87" s="386"/>
      <c r="J87" s="1"/>
      <c r="K87" s="505"/>
      <c r="L87" s="295"/>
      <c r="M87" s="295"/>
      <c r="N87" s="296"/>
      <c r="O87" s="296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7" t="s">
        <v>86</v>
      </c>
      <c r="B88" s="17"/>
      <c r="C88" s="17"/>
      <c r="D88" s="17"/>
      <c r="E88" s="17"/>
      <c r="F88" s="17"/>
      <c r="G88" s="486"/>
      <c r="H88" s="17"/>
      <c r="I88" s="386"/>
      <c r="J88" s="1"/>
      <c r="K88" s="505"/>
      <c r="L88" s="295"/>
      <c r="M88" s="295"/>
      <c r="N88" s="296"/>
      <c r="O88" s="296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7" t="s">
        <v>87</v>
      </c>
      <c r="B89" s="17"/>
      <c r="C89" s="17"/>
      <c r="D89" s="17"/>
      <c r="E89" s="17"/>
      <c r="F89" s="17"/>
      <c r="G89" s="486"/>
      <c r="H89" s="17"/>
      <c r="I89" s="386"/>
      <c r="J89" s="1"/>
      <c r="K89" s="505"/>
      <c r="L89" s="295"/>
      <c r="M89" s="295"/>
      <c r="N89" s="296"/>
      <c r="O89" s="296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7" t="s">
        <v>88</v>
      </c>
      <c r="B90" s="17"/>
      <c r="C90" s="17"/>
      <c r="D90" s="17"/>
      <c r="E90" s="17"/>
      <c r="F90" s="17"/>
      <c r="G90" s="486"/>
      <c r="H90" s="17"/>
      <c r="I90" s="386"/>
      <c r="J90" s="1"/>
      <c r="K90" s="505"/>
      <c r="L90" s="295"/>
      <c r="M90" s="295"/>
      <c r="N90" s="296"/>
      <c r="O90" s="296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7" t="s">
        <v>89</v>
      </c>
      <c r="B91" s="17"/>
      <c r="C91" s="17"/>
      <c r="D91" s="17"/>
      <c r="E91" s="17"/>
      <c r="F91" s="17"/>
      <c r="G91" s="486"/>
      <c r="H91" s="17"/>
      <c r="I91" s="386"/>
      <c r="J91" s="1"/>
      <c r="K91" s="505"/>
      <c r="L91" s="295"/>
      <c r="M91" s="295"/>
      <c r="N91" s="296"/>
      <c r="O91" s="296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7" t="s">
        <v>90</v>
      </c>
      <c r="B92" s="17"/>
      <c r="C92" s="17"/>
      <c r="D92" s="17"/>
      <c r="E92" s="17"/>
      <c r="F92" s="17"/>
      <c r="G92" s="486"/>
      <c r="H92" s="17"/>
      <c r="I92" s="386"/>
      <c r="J92" s="1"/>
      <c r="K92" s="505"/>
      <c r="L92" s="295"/>
      <c r="M92" s="295"/>
      <c r="N92" s="296"/>
      <c r="O92" s="296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7" t="s">
        <v>91</v>
      </c>
      <c r="B93" s="17"/>
      <c r="C93" s="17"/>
      <c r="D93" s="17"/>
      <c r="E93" s="17"/>
      <c r="F93" s="17"/>
      <c r="G93" s="486"/>
      <c r="H93" s="17"/>
      <c r="I93" s="386"/>
      <c r="J93" s="1"/>
      <c r="K93" s="505"/>
      <c r="L93" s="295"/>
      <c r="M93" s="295"/>
      <c r="N93" s="296"/>
      <c r="O93" s="296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6" t="s">
        <v>92</v>
      </c>
      <c r="B94" s="16"/>
      <c r="C94" s="16"/>
      <c r="D94" s="16"/>
      <c r="E94" s="16"/>
      <c r="F94" s="1"/>
      <c r="G94" s="45"/>
      <c r="H94" s="1"/>
      <c r="I94" s="386"/>
      <c r="J94" s="1"/>
      <c r="K94" s="505"/>
      <c r="L94" s="295"/>
      <c r="M94" s="295"/>
      <c r="N94" s="296"/>
      <c r="O94" s="296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7" t="s">
        <v>93</v>
      </c>
      <c r="B95" s="17"/>
      <c r="C95" s="17"/>
      <c r="D95" s="17"/>
      <c r="E95" s="17"/>
      <c r="F95" s="17"/>
      <c r="G95" s="45"/>
      <c r="H95" s="1"/>
      <c r="I95" s="386"/>
      <c r="J95" s="1"/>
      <c r="K95" s="505"/>
      <c r="L95" s="295"/>
      <c r="M95" s="295"/>
      <c r="N95" s="296"/>
      <c r="O95" s="296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7" t="s">
        <v>94</v>
      </c>
      <c r="B96" s="17"/>
      <c r="C96" s="17"/>
      <c r="D96" s="17"/>
      <c r="E96" s="17"/>
      <c r="F96" s="17"/>
      <c r="G96" s="45"/>
      <c r="H96" s="1"/>
      <c r="I96" s="386"/>
      <c r="J96" s="1"/>
      <c r="K96" s="505"/>
      <c r="L96" s="295"/>
      <c r="M96" s="295"/>
      <c r="N96" s="296"/>
      <c r="O96" s="296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7"/>
      <c r="B97" s="17"/>
      <c r="C97" s="17"/>
      <c r="D97" s="17"/>
      <c r="E97" s="17"/>
      <c r="F97" s="17"/>
      <c r="G97" s="45"/>
      <c r="H97" s="1"/>
      <c r="I97" s="386"/>
      <c r="J97" s="1"/>
      <c r="K97" s="505"/>
      <c r="L97" s="295"/>
      <c r="M97" s="295"/>
      <c r="N97" s="296"/>
      <c r="O97" s="296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7" t="s">
        <v>95</v>
      </c>
      <c r="B98" s="17"/>
      <c r="C98" s="17"/>
      <c r="D98" s="17"/>
      <c r="E98" s="17"/>
      <c r="F98" s="17"/>
      <c r="G98" s="45"/>
      <c r="H98" s="1"/>
      <c r="I98" s="386"/>
      <c r="J98" s="1"/>
      <c r="K98" s="505"/>
      <c r="L98" s="295"/>
      <c r="M98" s="295"/>
      <c r="N98" s="296"/>
      <c r="O98" s="296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7" t="s">
        <v>96</v>
      </c>
      <c r="B99" s="17"/>
      <c r="C99" s="17"/>
      <c r="D99" s="17"/>
      <c r="E99" s="17"/>
      <c r="F99" s="17"/>
      <c r="G99" s="45"/>
      <c r="H99" s="1"/>
      <c r="I99" s="386"/>
      <c r="J99" s="1"/>
      <c r="K99" s="505"/>
      <c r="L99" s="295"/>
      <c r="M99" s="295"/>
      <c r="N99" s="296"/>
      <c r="O99" s="296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45"/>
      <c r="H100" s="1"/>
      <c r="I100" s="386"/>
      <c r="J100" s="1"/>
      <c r="K100" s="505"/>
      <c r="L100" s="295"/>
      <c r="M100" s="295"/>
      <c r="N100" s="296"/>
      <c r="O100" s="296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 t="s">
        <v>97</v>
      </c>
      <c r="B101" s="1"/>
      <c r="C101" s="1"/>
      <c r="D101" s="1"/>
      <c r="E101" s="1"/>
      <c r="F101" s="1"/>
      <c r="G101" s="45"/>
      <c r="H101" s="1"/>
      <c r="I101" s="386"/>
      <c r="J101" s="1"/>
      <c r="K101" s="505"/>
      <c r="L101" s="295"/>
      <c r="M101" s="295"/>
      <c r="N101" s="296"/>
      <c r="O101" s="296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7" t="s">
        <v>98</v>
      </c>
      <c r="B102" s="1"/>
      <c r="C102" s="1"/>
      <c r="D102" s="1"/>
      <c r="E102" s="1"/>
      <c r="F102" s="1"/>
      <c r="G102" s="45"/>
      <c r="H102" s="1"/>
      <c r="I102" s="386"/>
      <c r="J102" s="1"/>
      <c r="K102" s="505"/>
      <c r="L102" s="295"/>
      <c r="M102" s="295"/>
      <c r="N102" s="296"/>
      <c r="O102" s="296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 t="s">
        <v>99</v>
      </c>
      <c r="B103" s="1"/>
      <c r="C103" s="1"/>
      <c r="D103" s="1"/>
      <c r="E103" s="1"/>
      <c r="F103" s="1"/>
      <c r="G103" s="45"/>
      <c r="H103" s="1"/>
      <c r="I103" s="386"/>
      <c r="J103" s="1"/>
      <c r="K103" s="505"/>
      <c r="L103" s="295"/>
      <c r="M103" s="295"/>
      <c r="N103" s="296"/>
      <c r="O103" s="296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45"/>
      <c r="H104" s="1"/>
      <c r="I104" s="386"/>
      <c r="J104" s="1"/>
      <c r="K104" s="505"/>
      <c r="L104" s="295"/>
      <c r="M104" s="295"/>
      <c r="N104" s="296"/>
      <c r="O104" s="296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7"/>
      <c r="B105" s="17"/>
      <c r="C105" s="17"/>
      <c r="D105" s="17"/>
      <c r="E105" s="17"/>
      <c r="F105" s="17"/>
      <c r="G105" s="486"/>
      <c r="H105" s="17"/>
      <c r="I105" s="387"/>
      <c r="J105" s="17"/>
      <c r="K105" s="506"/>
      <c r="L105" s="297"/>
      <c r="M105" s="297"/>
      <c r="N105" s="298"/>
      <c r="O105" s="298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x14ac:dyDescent="0.25">
      <c r="A106" s="17"/>
      <c r="B106" s="17"/>
      <c r="C106" s="17"/>
      <c r="D106" s="17"/>
      <c r="E106" s="17"/>
      <c r="F106" s="17"/>
      <c r="G106" s="486"/>
      <c r="H106" s="17"/>
      <c r="I106" s="387"/>
      <c r="J106" s="17"/>
      <c r="K106" s="506"/>
      <c r="L106" s="297"/>
      <c r="M106" s="297"/>
      <c r="N106" s="298"/>
      <c r="O106" s="298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</sheetData>
  <mergeCells count="29">
    <mergeCell ref="X3:X4"/>
    <mergeCell ref="Y3:Y4"/>
    <mergeCell ref="Z3:Z4"/>
    <mergeCell ref="O3:O4"/>
    <mergeCell ref="P3:S3"/>
    <mergeCell ref="T3:T4"/>
    <mergeCell ref="U3:U4"/>
    <mergeCell ref="V3:V4"/>
    <mergeCell ref="E3:E4"/>
    <mergeCell ref="F3:F4"/>
    <mergeCell ref="L3:L4"/>
    <mergeCell ref="M3:M4"/>
    <mergeCell ref="N3:N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W3:W4"/>
    <mergeCell ref="P2:X2"/>
    <mergeCell ref="Y2:Z2"/>
    <mergeCell ref="B3:B4"/>
    <mergeCell ref="C3:C4"/>
    <mergeCell ref="D3:D4"/>
  </mergeCells>
  <phoneticPr fontId="29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43"/>
  <sheetViews>
    <sheetView topLeftCell="A10" zoomScale="71" zoomScaleNormal="71" workbookViewId="0">
      <selection activeCell="A12" sqref="A12:XFD12"/>
    </sheetView>
  </sheetViews>
  <sheetFormatPr defaultRowHeight="15" x14ac:dyDescent="0.25"/>
  <cols>
    <col min="2" max="2" width="11.140625" customWidth="1"/>
    <col min="3" max="3" width="10.85546875" customWidth="1"/>
    <col min="4" max="4" width="9.85546875" customWidth="1"/>
    <col min="5" max="5" width="17.140625" customWidth="1"/>
    <col min="6" max="6" width="9.28515625" customWidth="1"/>
    <col min="7" max="7" width="11.42578125" customWidth="1"/>
    <col min="8" max="8" width="10.7109375" customWidth="1"/>
    <col min="9" max="9" width="29.7109375" customWidth="1"/>
    <col min="10" max="10" width="9.85546875" bestFit="1" customWidth="1"/>
    <col min="11" max="11" width="9.28515625" bestFit="1" customWidth="1"/>
    <col min="16" max="16" width="10.140625" customWidth="1"/>
    <col min="18" max="18" width="12.140625" customWidth="1"/>
  </cols>
  <sheetData>
    <row r="1" spans="1:35" s="1" customFormat="1" ht="21.75" customHeight="1" thickBot="1" x14ac:dyDescent="0.3"/>
    <row r="2" spans="1:35" s="1" customFormat="1" ht="21.75" customHeight="1" thickBot="1" x14ac:dyDescent="0.35">
      <c r="A2" s="629" t="s">
        <v>247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1"/>
    </row>
    <row r="3" spans="1:35" s="1" customFormat="1" ht="40.5" customHeight="1" thickBot="1" x14ac:dyDescent="0.3">
      <c r="A3" s="559" t="s">
        <v>1</v>
      </c>
      <c r="B3" s="583" t="s">
        <v>100</v>
      </c>
      <c r="C3" s="607"/>
      <c r="D3" s="607"/>
      <c r="E3" s="633" t="s">
        <v>3</v>
      </c>
      <c r="F3" s="636" t="s">
        <v>69</v>
      </c>
      <c r="G3" s="566" t="s">
        <v>5</v>
      </c>
      <c r="H3" s="564" t="s">
        <v>6</v>
      </c>
      <c r="I3" s="641" t="s">
        <v>7</v>
      </c>
      <c r="J3" s="568" t="s">
        <v>101</v>
      </c>
      <c r="K3" s="569"/>
      <c r="L3" s="648" t="s">
        <v>9</v>
      </c>
      <c r="M3" s="649"/>
      <c r="N3" s="650" t="s">
        <v>102</v>
      </c>
      <c r="O3" s="651"/>
      <c r="P3" s="651"/>
      <c r="Q3" s="651"/>
      <c r="R3" s="648" t="s">
        <v>11</v>
      </c>
      <c r="S3" s="649"/>
    </row>
    <row r="4" spans="1:35" s="1" customFormat="1" ht="22.35" customHeight="1" thickBot="1" x14ac:dyDescent="0.3">
      <c r="A4" s="632"/>
      <c r="B4" s="652" t="s">
        <v>103</v>
      </c>
      <c r="C4" s="654" t="s">
        <v>104</v>
      </c>
      <c r="D4" s="654" t="s">
        <v>105</v>
      </c>
      <c r="E4" s="634"/>
      <c r="F4" s="637"/>
      <c r="G4" s="639"/>
      <c r="H4" s="640"/>
      <c r="I4" s="642"/>
      <c r="J4" s="656" t="s">
        <v>106</v>
      </c>
      <c r="K4" s="656" t="s">
        <v>107</v>
      </c>
      <c r="L4" s="619" t="s">
        <v>19</v>
      </c>
      <c r="M4" s="621" t="s">
        <v>20</v>
      </c>
      <c r="N4" s="644" t="s">
        <v>73</v>
      </c>
      <c r="O4" s="645"/>
      <c r="P4" s="645"/>
      <c r="Q4" s="645"/>
      <c r="R4" s="646" t="s">
        <v>108</v>
      </c>
      <c r="S4" s="647" t="s">
        <v>24</v>
      </c>
    </row>
    <row r="5" spans="1:35" s="1" customFormat="1" ht="99.75" customHeight="1" thickBot="1" x14ac:dyDescent="0.3">
      <c r="A5" s="560"/>
      <c r="B5" s="653"/>
      <c r="C5" s="655"/>
      <c r="D5" s="655"/>
      <c r="E5" s="635"/>
      <c r="F5" s="638"/>
      <c r="G5" s="567"/>
      <c r="H5" s="565"/>
      <c r="I5" s="643"/>
      <c r="J5" s="657"/>
      <c r="K5" s="657"/>
      <c r="L5" s="620"/>
      <c r="M5" s="622"/>
      <c r="N5" s="46" t="s">
        <v>79</v>
      </c>
      <c r="O5" s="47" t="s">
        <v>80</v>
      </c>
      <c r="P5" s="48" t="s">
        <v>81</v>
      </c>
      <c r="Q5" s="49" t="s">
        <v>109</v>
      </c>
      <c r="R5" s="616"/>
      <c r="S5" s="624"/>
    </row>
    <row r="6" spans="1:35" s="1" customFormat="1" ht="141" customHeight="1" thickBot="1" x14ac:dyDescent="0.3">
      <c r="A6" s="90">
        <v>1</v>
      </c>
      <c r="B6" s="91" t="s">
        <v>138</v>
      </c>
      <c r="C6" s="92" t="s">
        <v>138</v>
      </c>
      <c r="D6" s="93">
        <v>22840915</v>
      </c>
      <c r="E6" s="553" t="s">
        <v>153</v>
      </c>
      <c r="F6" s="94" t="s">
        <v>48</v>
      </c>
      <c r="G6" s="94" t="s">
        <v>114</v>
      </c>
      <c r="H6" s="94" t="s">
        <v>114</v>
      </c>
      <c r="I6" s="95" t="s">
        <v>154</v>
      </c>
      <c r="J6" s="413">
        <v>7100000</v>
      </c>
      <c r="K6" s="211">
        <v>6035000</v>
      </c>
      <c r="L6" s="96">
        <v>2022</v>
      </c>
      <c r="M6" s="97">
        <v>2023</v>
      </c>
      <c r="N6" s="96" t="s">
        <v>120</v>
      </c>
      <c r="O6" s="98" t="s">
        <v>120</v>
      </c>
      <c r="P6" s="98" t="s">
        <v>120</v>
      </c>
      <c r="Q6" s="97" t="s">
        <v>120</v>
      </c>
      <c r="R6" s="409" t="s">
        <v>152</v>
      </c>
      <c r="S6" s="549" t="s">
        <v>149</v>
      </c>
    </row>
    <row r="7" spans="1:35" s="1" customFormat="1" ht="57.75" customHeight="1" thickBot="1" x14ac:dyDescent="0.3">
      <c r="A7" s="202">
        <v>2</v>
      </c>
      <c r="B7" s="203" t="s">
        <v>122</v>
      </c>
      <c r="C7" s="525" t="s">
        <v>122</v>
      </c>
      <c r="D7" s="204">
        <v>298476</v>
      </c>
      <c r="E7" s="205" t="s">
        <v>136</v>
      </c>
      <c r="F7" s="206" t="s">
        <v>48</v>
      </c>
      <c r="G7" s="94" t="s">
        <v>114</v>
      </c>
      <c r="H7" s="206" t="s">
        <v>123</v>
      </c>
      <c r="I7" s="205" t="s">
        <v>137</v>
      </c>
      <c r="J7" s="414">
        <v>10000000</v>
      </c>
      <c r="K7" s="415">
        <f>J7/100*85</f>
        <v>8500000</v>
      </c>
      <c r="L7" s="207">
        <v>2024</v>
      </c>
      <c r="M7" s="204">
        <v>2027</v>
      </c>
      <c r="N7" s="207" t="s">
        <v>120</v>
      </c>
      <c r="O7" s="208" t="s">
        <v>120</v>
      </c>
      <c r="P7" s="208" t="s">
        <v>120</v>
      </c>
      <c r="Q7" s="204" t="s">
        <v>120</v>
      </c>
      <c r="R7" s="203" t="s">
        <v>196</v>
      </c>
      <c r="S7" s="209" t="s">
        <v>190</v>
      </c>
    </row>
    <row r="8" spans="1:35" s="1" customFormat="1" ht="128.25" customHeight="1" thickBot="1" x14ac:dyDescent="0.3">
      <c r="A8" s="90">
        <v>3</v>
      </c>
      <c r="B8" s="91" t="s">
        <v>259</v>
      </c>
      <c r="C8" s="92" t="s">
        <v>219</v>
      </c>
      <c r="D8" s="93">
        <v>47657651</v>
      </c>
      <c r="E8" s="408" t="s">
        <v>299</v>
      </c>
      <c r="F8" s="94" t="s">
        <v>48</v>
      </c>
      <c r="G8" s="94" t="s">
        <v>114</v>
      </c>
      <c r="H8" s="94" t="s">
        <v>114</v>
      </c>
      <c r="I8" s="95" t="s">
        <v>300</v>
      </c>
      <c r="J8" s="413">
        <v>600000</v>
      </c>
      <c r="K8" s="211">
        <f>SUM(J8/100*85)</f>
        <v>510000</v>
      </c>
      <c r="L8" s="96">
        <v>2022</v>
      </c>
      <c r="M8" s="97">
        <v>2024</v>
      </c>
      <c r="N8" s="96"/>
      <c r="O8" s="98" t="s">
        <v>120</v>
      </c>
      <c r="P8" s="98" t="s">
        <v>120</v>
      </c>
      <c r="Q8" s="97"/>
      <c r="R8" s="409" t="s">
        <v>301</v>
      </c>
      <c r="S8" s="97" t="s">
        <v>149</v>
      </c>
    </row>
    <row r="9" spans="1:35" s="1" customFormat="1" ht="128.25" customHeight="1" x14ac:dyDescent="0.25">
      <c r="A9" s="77">
        <v>4</v>
      </c>
      <c r="B9" s="542" t="s">
        <v>334</v>
      </c>
      <c r="C9" s="253" t="s">
        <v>339</v>
      </c>
      <c r="D9" s="300">
        <v>62330357</v>
      </c>
      <c r="E9" s="292" t="s">
        <v>335</v>
      </c>
      <c r="F9" s="255" t="s">
        <v>48</v>
      </c>
      <c r="G9" s="255" t="s">
        <v>114</v>
      </c>
      <c r="H9" s="255" t="s">
        <v>114</v>
      </c>
      <c r="I9" s="292" t="s">
        <v>335</v>
      </c>
      <c r="J9" s="538">
        <v>200000</v>
      </c>
      <c r="K9" s="539">
        <v>0</v>
      </c>
      <c r="L9" s="540">
        <v>2023</v>
      </c>
      <c r="M9" s="194">
        <v>2024</v>
      </c>
      <c r="N9" s="540"/>
      <c r="O9" s="541"/>
      <c r="P9" s="541"/>
      <c r="Q9" s="194"/>
      <c r="R9" s="540" t="s">
        <v>336</v>
      </c>
      <c r="S9" s="194" t="s">
        <v>149</v>
      </c>
    </row>
    <row r="10" spans="1:35" s="1" customFormat="1" ht="128.25" customHeight="1" thickBot="1" x14ac:dyDescent="0.3">
      <c r="A10" s="104">
        <v>5</v>
      </c>
      <c r="B10" s="543" t="s">
        <v>334</v>
      </c>
      <c r="C10" s="64" t="s">
        <v>339</v>
      </c>
      <c r="D10" s="301">
        <v>62330357</v>
      </c>
      <c r="E10" s="294" t="s">
        <v>337</v>
      </c>
      <c r="F10" s="258" t="s">
        <v>48</v>
      </c>
      <c r="G10" s="258" t="s">
        <v>114</v>
      </c>
      <c r="H10" s="258" t="s">
        <v>114</v>
      </c>
      <c r="I10" s="294" t="s">
        <v>337</v>
      </c>
      <c r="J10" s="544">
        <v>80000</v>
      </c>
      <c r="K10" s="545">
        <v>0</v>
      </c>
      <c r="L10" s="284">
        <v>2023</v>
      </c>
      <c r="M10" s="285">
        <v>2024</v>
      </c>
      <c r="N10" s="284"/>
      <c r="O10" s="546"/>
      <c r="P10" s="546"/>
      <c r="Q10" s="285"/>
      <c r="R10" s="284" t="s">
        <v>338</v>
      </c>
      <c r="S10" s="285" t="s">
        <v>149</v>
      </c>
    </row>
    <row r="14" spans="1:35" x14ac:dyDescent="0.25">
      <c r="A14" s="1" t="s">
        <v>341</v>
      </c>
      <c r="B14" s="1"/>
      <c r="C14" s="1"/>
      <c r="D14" s="1"/>
      <c r="E14" s="1"/>
      <c r="F14" s="1"/>
      <c r="G14" s="45"/>
      <c r="H14" s="1"/>
      <c r="I14" s="1"/>
      <c r="J14" s="1"/>
      <c r="K14" s="505"/>
      <c r="L14" s="15"/>
      <c r="M14" s="15"/>
      <c r="N14" s="463"/>
      <c r="O14" s="463"/>
      <c r="P14" s="1"/>
      <c r="Q14" s="1"/>
      <c r="R14" s="456"/>
      <c r="S14" s="456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x14ac:dyDescent="0.25">
      <c r="A15" s="1"/>
      <c r="B15" s="1"/>
      <c r="C15" s="1"/>
      <c r="D15" s="1"/>
      <c r="E15" s="1"/>
      <c r="F15" s="1"/>
    </row>
    <row r="16" spans="1:35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 t="s">
        <v>110</v>
      </c>
      <c r="B18" s="1"/>
      <c r="C18" s="1"/>
      <c r="D18" s="1"/>
      <c r="E18" s="1"/>
      <c r="F18" s="1"/>
    </row>
    <row r="19" spans="1:6" x14ac:dyDescent="0.25">
      <c r="A19" s="1" t="s">
        <v>111</v>
      </c>
      <c r="B19" s="1"/>
      <c r="C19" s="1"/>
      <c r="D19" s="1"/>
      <c r="E19" s="1"/>
      <c r="F19" s="1"/>
    </row>
    <row r="20" spans="1:6" x14ac:dyDescent="0.25">
      <c r="A20" s="1" t="s">
        <v>26</v>
      </c>
      <c r="B20" s="1"/>
      <c r="C20" s="1"/>
      <c r="D20" s="1"/>
      <c r="E20" s="1"/>
      <c r="F20" s="1"/>
    </row>
    <row r="21" spans="1:6" x14ac:dyDescent="0.25">
      <c r="A21" s="1" t="s">
        <v>27</v>
      </c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 t="s">
        <v>84</v>
      </c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7" t="s">
        <v>112</v>
      </c>
      <c r="B25" s="17"/>
      <c r="C25" s="17"/>
      <c r="D25" s="17"/>
      <c r="E25" s="17"/>
      <c r="F25" s="17"/>
    </row>
    <row r="26" spans="1:6" x14ac:dyDescent="0.25">
      <c r="A26" s="17" t="s">
        <v>86</v>
      </c>
      <c r="B26" s="17"/>
      <c r="C26" s="17"/>
      <c r="D26" s="17"/>
      <c r="E26" s="17"/>
      <c r="F26" s="17"/>
    </row>
    <row r="27" spans="1:6" x14ac:dyDescent="0.25">
      <c r="A27" s="17" t="s">
        <v>87</v>
      </c>
      <c r="B27" s="17"/>
      <c r="C27" s="17"/>
      <c r="D27" s="17"/>
      <c r="E27" s="17"/>
      <c r="F27" s="17"/>
    </row>
    <row r="28" spans="1:6" x14ac:dyDescent="0.25">
      <c r="A28" s="17" t="s">
        <v>88</v>
      </c>
      <c r="B28" s="17"/>
      <c r="C28" s="17"/>
      <c r="D28" s="17"/>
      <c r="E28" s="17"/>
      <c r="F28" s="17"/>
    </row>
    <row r="29" spans="1:6" x14ac:dyDescent="0.25">
      <c r="A29" s="17" t="s">
        <v>89</v>
      </c>
      <c r="B29" s="17"/>
      <c r="C29" s="17"/>
      <c r="D29" s="17"/>
      <c r="E29" s="17"/>
      <c r="F29" s="17"/>
    </row>
    <row r="30" spans="1:6" x14ac:dyDescent="0.25">
      <c r="A30" s="17" t="s">
        <v>90</v>
      </c>
      <c r="B30" s="17"/>
      <c r="C30" s="17"/>
      <c r="D30" s="17"/>
      <c r="E30" s="17"/>
      <c r="F30" s="17"/>
    </row>
    <row r="31" spans="1:6" x14ac:dyDescent="0.25">
      <c r="A31" s="17" t="s">
        <v>91</v>
      </c>
      <c r="B31" s="17"/>
      <c r="C31" s="17"/>
      <c r="D31" s="17"/>
      <c r="E31" s="17"/>
      <c r="F31" s="17"/>
    </row>
    <row r="32" spans="1:6" x14ac:dyDescent="0.25">
      <c r="A32" s="17"/>
      <c r="B32" s="17"/>
      <c r="C32" s="17"/>
      <c r="D32" s="17"/>
      <c r="E32" s="17"/>
      <c r="F32" s="17"/>
    </row>
    <row r="33" spans="1:6" x14ac:dyDescent="0.25">
      <c r="A33" s="17" t="s">
        <v>113</v>
      </c>
      <c r="B33" s="17"/>
      <c r="C33" s="17"/>
      <c r="D33" s="17"/>
      <c r="E33" s="17"/>
      <c r="F33" s="17"/>
    </row>
    <row r="34" spans="1:6" x14ac:dyDescent="0.25">
      <c r="A34" s="17" t="s">
        <v>94</v>
      </c>
      <c r="B34" s="17"/>
      <c r="C34" s="17"/>
      <c r="D34" s="17"/>
      <c r="E34" s="17"/>
      <c r="F34" s="17"/>
    </row>
    <row r="35" spans="1:6" x14ac:dyDescent="0.25">
      <c r="A35" s="17"/>
      <c r="B35" s="17"/>
      <c r="C35" s="17"/>
      <c r="D35" s="17"/>
      <c r="E35" s="17"/>
      <c r="F35" s="17"/>
    </row>
    <row r="36" spans="1:6" x14ac:dyDescent="0.25">
      <c r="A36" s="17" t="s">
        <v>95</v>
      </c>
      <c r="B36" s="17"/>
      <c r="C36" s="17"/>
      <c r="D36" s="17"/>
      <c r="E36" s="17"/>
      <c r="F36" s="17"/>
    </row>
    <row r="37" spans="1:6" x14ac:dyDescent="0.25">
      <c r="A37" s="17" t="s">
        <v>96</v>
      </c>
      <c r="B37" s="17"/>
      <c r="C37" s="17"/>
      <c r="D37" s="17"/>
      <c r="E37" s="17"/>
      <c r="F37" s="17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 t="s">
        <v>97</v>
      </c>
      <c r="B39" s="1"/>
      <c r="C39" s="1"/>
      <c r="D39" s="1"/>
      <c r="E39" s="1"/>
      <c r="F39" s="1"/>
    </row>
    <row r="40" spans="1:6" x14ac:dyDescent="0.25">
      <c r="A40" s="1" t="s">
        <v>98</v>
      </c>
      <c r="B40" s="1"/>
      <c r="C40" s="1"/>
      <c r="D40" s="1"/>
      <c r="E40" s="1"/>
      <c r="F40" s="1"/>
    </row>
    <row r="41" spans="1:6" x14ac:dyDescent="0.25">
      <c r="A41" s="1" t="s">
        <v>99</v>
      </c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</sheetData>
  <mergeCells count="22">
    <mergeCell ref="M4:M5"/>
    <mergeCell ref="C4:C5"/>
    <mergeCell ref="D4:D5"/>
    <mergeCell ref="J4:J5"/>
    <mergeCell ref="K4:K5"/>
    <mergeCell ref="L4:L5"/>
    <mergeCell ref="A2:S2"/>
    <mergeCell ref="A3:A5"/>
    <mergeCell ref="B3:D3"/>
    <mergeCell ref="E3:E5"/>
    <mergeCell ref="F3:F5"/>
    <mergeCell ref="G3:G5"/>
    <mergeCell ref="H3:H5"/>
    <mergeCell ref="I3:I5"/>
    <mergeCell ref="J3:K3"/>
    <mergeCell ref="N4:Q4"/>
    <mergeCell ref="R4:R5"/>
    <mergeCell ref="S4:S5"/>
    <mergeCell ref="L3:M3"/>
    <mergeCell ref="N3:Q3"/>
    <mergeCell ref="R3:S3"/>
    <mergeCell ref="B4:B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</dc:creator>
  <cp:lastModifiedBy>PF</cp:lastModifiedBy>
  <dcterms:created xsi:type="dcterms:W3CDTF">2021-10-18T09:50:22Z</dcterms:created>
  <dcterms:modified xsi:type="dcterms:W3CDTF">2022-04-26T08:12:08Z</dcterms:modified>
</cp:coreProperties>
</file>