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kováIveta\Documents\MAPY II\MAP PT II\REALIZACE MAP II\SR MAP_aktualizace\aktualizace SR MAP_listopad 2021\"/>
    </mc:Choice>
  </mc:AlternateContent>
  <xr:revisionPtr revIDLastSave="0" documentId="13_ncr:1_{4AD29DBE-20B5-4B9D-8B34-D3A804369B55}" xr6:coauthVersionLast="47" xr6:coauthVersionMax="47" xr10:uidLastSave="{00000000-0000-0000-0000-000000000000}"/>
  <bookViews>
    <workbookView xWindow="-110" yWindow="-110" windowWidth="19420" windowHeight="10420" activeTab="3" xr2:uid="{EBE9F0B7-5343-488E-97ED-ADE3BE59A796}"/>
  </bookViews>
  <sheets>
    <sheet name="OBSAH" sheetId="5" r:id="rId1"/>
    <sheet name="MŠ" sheetId="2" r:id="rId2"/>
    <sheet name="ZŠ" sheetId="1" r:id="rId3"/>
    <sheet name="Zájmové, neformální vzdělávání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5" l="1"/>
  <c r="A37" i="5"/>
  <c r="A36" i="5"/>
  <c r="A34" i="5"/>
  <c r="A19" i="5"/>
  <c r="A32" i="5"/>
  <c r="A31" i="5"/>
  <c r="A30" i="5"/>
  <c r="A29" i="5"/>
  <c r="A28" i="5"/>
  <c r="A27" i="5"/>
  <c r="A26" i="5"/>
  <c r="A25" i="5"/>
  <c r="A24" i="5"/>
  <c r="A23" i="5"/>
  <c r="A22" i="5"/>
  <c r="A21" i="5"/>
  <c r="A5" i="5"/>
  <c r="A6" i="5"/>
  <c r="A17" i="5"/>
  <c r="A16" i="5"/>
  <c r="A15" i="5"/>
  <c r="A14" i="5"/>
  <c r="A13" i="5"/>
  <c r="A12" i="5"/>
  <c r="A11" i="5"/>
  <c r="A10" i="5"/>
  <c r="A9" i="5"/>
  <c r="A8" i="5"/>
  <c r="A7" i="5"/>
  <c r="A3" i="5"/>
  <c r="K15" i="3"/>
  <c r="K22" i="3"/>
  <c r="M176" i="1"/>
  <c r="M175" i="1"/>
  <c r="M174" i="1"/>
  <c r="M173" i="1"/>
  <c r="M172" i="1"/>
  <c r="M171" i="1"/>
  <c r="M130" i="2"/>
  <c r="M129" i="2"/>
  <c r="M128" i="2"/>
  <c r="M127" i="2"/>
  <c r="M126" i="2"/>
  <c r="M125" i="2"/>
  <c r="M124" i="2"/>
  <c r="M116" i="2" l="1"/>
  <c r="M117" i="2"/>
  <c r="M118" i="2"/>
  <c r="M115" i="2"/>
  <c r="M114" i="2"/>
  <c r="M162" i="1"/>
  <c r="M163" i="1"/>
  <c r="M164" i="1"/>
  <c r="M161" i="1"/>
  <c r="M158" i="1"/>
  <c r="M159" i="1"/>
  <c r="M157" i="1"/>
  <c r="M145" i="1"/>
  <c r="M146" i="1"/>
  <c r="M147" i="1"/>
  <c r="M148" i="1"/>
  <c r="M149" i="1"/>
  <c r="M150" i="1"/>
  <c r="M144" i="1"/>
  <c r="M143" i="1"/>
  <c r="M104" i="2"/>
  <c r="M105" i="2"/>
  <c r="M106" i="2"/>
  <c r="M107" i="2"/>
  <c r="M108" i="2"/>
  <c r="M103" i="2"/>
  <c r="M97" i="2"/>
  <c r="M82" i="2"/>
  <c r="M83" i="2"/>
  <c r="M84" i="2"/>
  <c r="M85" i="2"/>
  <c r="M86" i="2"/>
  <c r="M87" i="2"/>
  <c r="M88" i="2"/>
  <c r="M89" i="2"/>
  <c r="M90" i="2"/>
  <c r="M91" i="2"/>
  <c r="M81" i="2"/>
  <c r="M134" i="1"/>
  <c r="M135" i="1"/>
  <c r="M136" i="1"/>
  <c r="M133" i="1"/>
  <c r="M73" i="2"/>
  <c r="M74" i="2"/>
  <c r="M75" i="2"/>
  <c r="M72" i="2"/>
  <c r="M120" i="1"/>
  <c r="M121" i="1"/>
  <c r="M122" i="1"/>
  <c r="M123" i="1"/>
  <c r="M124" i="1"/>
  <c r="M125" i="1"/>
  <c r="M126" i="1"/>
  <c r="M119" i="1"/>
  <c r="M65" i="2"/>
  <c r="M66" i="2"/>
  <c r="M64" i="2"/>
  <c r="M104" i="1"/>
  <c r="M105" i="1"/>
  <c r="M106" i="1"/>
  <c r="M107" i="1"/>
  <c r="M108" i="1"/>
  <c r="M109" i="1"/>
  <c r="M110" i="1"/>
  <c r="M111" i="1"/>
  <c r="M112" i="1"/>
  <c r="M103" i="1"/>
  <c r="M91" i="1"/>
  <c r="M92" i="1"/>
  <c r="M93" i="1"/>
  <c r="M94" i="1"/>
  <c r="M95" i="1"/>
  <c r="M96" i="1"/>
  <c r="M90" i="1"/>
  <c r="M75" i="1"/>
  <c r="M76" i="1"/>
  <c r="M77" i="1"/>
  <c r="M78" i="1"/>
  <c r="M79" i="1"/>
  <c r="M80" i="1"/>
  <c r="M81" i="1"/>
  <c r="M82" i="1"/>
  <c r="M83" i="1"/>
  <c r="M74" i="1"/>
  <c r="M54" i="2"/>
  <c r="M55" i="2"/>
  <c r="M56" i="2"/>
  <c r="M57" i="2"/>
  <c r="M58" i="2"/>
  <c r="M53" i="2"/>
  <c r="M45" i="2"/>
  <c r="M46" i="2"/>
  <c r="M47" i="2"/>
  <c r="M44" i="2"/>
  <c r="M59" i="1"/>
  <c r="M60" i="1"/>
  <c r="M61" i="1"/>
  <c r="M62" i="1"/>
  <c r="M63" i="1"/>
  <c r="M64" i="1"/>
  <c r="M65" i="1"/>
  <c r="M66" i="1"/>
  <c r="M67" i="1"/>
  <c r="M58" i="1"/>
  <c r="M42" i="1"/>
  <c r="M43" i="1"/>
  <c r="M44" i="1"/>
  <c r="M45" i="1"/>
  <c r="M46" i="1"/>
  <c r="M47" i="1"/>
  <c r="M48" i="1"/>
  <c r="M49" i="1"/>
  <c r="M50" i="1"/>
  <c r="M51" i="1"/>
  <c r="M41" i="1"/>
  <c r="M37" i="2"/>
  <c r="M38" i="2"/>
  <c r="M36" i="2"/>
  <c r="M30" i="2"/>
  <c r="K8" i="3"/>
  <c r="M20" i="2"/>
  <c r="M21" i="2"/>
  <c r="M22" i="2"/>
  <c r="M23" i="2"/>
  <c r="M24" i="2"/>
  <c r="M19" i="2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13" i="2"/>
  <c r="M12" i="2"/>
  <c r="M11" i="2"/>
  <c r="M10" i="2"/>
  <c r="M9" i="2"/>
  <c r="M8" i="2"/>
  <c r="M7" i="2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<sst xmlns="http://schemas.openxmlformats.org/spreadsheetml/2006/main" count="1900" uniqueCount="495">
  <si>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</si>
  <si>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</si>
  <si>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</si>
  <si>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</si>
  <si>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</si>
  <si>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</si>
  <si>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</si>
  <si>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</si>
  <si>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</si>
  <si>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</si>
  <si>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</si>
  <si>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</si>
  <si>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</si>
  <si>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</si>
  <si>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</si>
  <si>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</si>
  <si>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</si>
  <si>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</si>
  <si>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</si>
  <si>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</si>
  <si>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</si>
  <si>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</si>
  <si>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</si>
  <si>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</si>
  <si>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</si>
  <si>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</si>
  <si>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ZŠ M.J.Husa a MŠ Husinec</t>
  </si>
  <si>
    <t>Město Husinec</t>
  </si>
  <si>
    <t>Jazyková učebna</t>
  </si>
  <si>
    <t>Jihočeský</t>
  </si>
  <si>
    <t>Prachatice</t>
  </si>
  <si>
    <t>Husinec</t>
  </si>
  <si>
    <t>Vybavení jazykové učebny - nábytek, IT technika</t>
  </si>
  <si>
    <t>x</t>
  </si>
  <si>
    <t>ve fázi záměru</t>
  </si>
  <si>
    <t>ne</t>
  </si>
  <si>
    <t>Modernizace školní kuchyně</t>
  </si>
  <si>
    <t>Rekonstrukce a pořízení moderního vybavení školní kuchyně</t>
  </si>
  <si>
    <t>Učebna polytechnické výchovy na ZŠ</t>
  </si>
  <si>
    <t>Rekonstrukce podlahy a elektroinstalace v učebně dílen, nákup pomůcek pro polytechnickou výchovu</t>
  </si>
  <si>
    <t>Půdní vestavba - vybudování multifunkčních prostor</t>
  </si>
  <si>
    <t>Rekonstrukce půdních prostor - aula, odborné učebny, školní studio pro tvorbu multimediálního obsahu</t>
  </si>
  <si>
    <t>Sportoviště na ZŠ Husinec</t>
  </si>
  <si>
    <t>Rekonstrukce sportovišť - atletický ovál, víceúčelová hřiště</t>
  </si>
  <si>
    <t>Bezbariérovost</t>
  </si>
  <si>
    <t>Vybudování bezbariérového přístupu do budovy</t>
  </si>
  <si>
    <t>zpracována PD</t>
  </si>
  <si>
    <t>Oplocení areálu školy</t>
  </si>
  <si>
    <t>Pomůcky pro rozvoj zájmové činnosti</t>
  </si>
  <si>
    <t>Nákup pomůcek pro zájmovou činnost - stavebnice, hry, pomůcky pro rozvoj polytechnické výchovy</t>
  </si>
  <si>
    <t>Strategický rámec MAP ORP Prachatice - seznam investičních priorit ZŠ (2021-2027)</t>
  </si>
  <si>
    <t>Strategický rámec MAP - seznam investičních priorit MŠ (2021-2027)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</si>
  <si>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</si>
  <si>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</si>
  <si>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</si>
  <si>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</si>
  <si>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</si>
  <si>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</si>
  <si>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Polytechnická výchova v MŠ</t>
  </si>
  <si>
    <t>Nákup pomůcek pro rozvoj polytechnické výchovy</t>
  </si>
  <si>
    <t>Rekonstrukce sociálního zařízení</t>
  </si>
  <si>
    <t>Výměna WC</t>
  </si>
  <si>
    <t>Úprava zahrady MŠ</t>
  </si>
  <si>
    <t>Úprava zahrady, doplnění herními prvky, zastřešené pískoviště</t>
  </si>
  <si>
    <t>Podpora předčtenářské a předmatematické gramotnosti</t>
  </si>
  <si>
    <t>Nákup pomůcek pro rozvoj předčtenářské a předmatematické gramotnosti</t>
  </si>
  <si>
    <t>Logopedická péče v MŠ</t>
  </si>
  <si>
    <t>Nákup pomůcek pro logopedickou péči</t>
  </si>
  <si>
    <t>Rekonstrukce vnitřních prostor</t>
  </si>
  <si>
    <t>Rekonstrukce prostor - dlažba, koberce, obložení zdí, výměna dveří, zábradlí</t>
  </si>
  <si>
    <t>Vybavení vnitřních prostor</t>
  </si>
  <si>
    <t>Vybavení - nábytek do tříd, úložné prostory</t>
  </si>
  <si>
    <t>Souhrnný rámec pro investice do infrastruktury pro zájmové, neformální a celoživotní učení (2021 - 2027)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</si>
  <si>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</si>
  <si>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</si>
  <si>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</si>
  <si>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</si>
  <si>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</si>
  <si>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</si>
  <si>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Mistra Jana Husa a Mateřská škola Husinec</t>
  </si>
  <si>
    <t>Základní škola Zbytiny, okres Prachatice</t>
  </si>
  <si>
    <t>Obec Zbytiny</t>
  </si>
  <si>
    <t>Rekonstrukce půdy</t>
  </si>
  <si>
    <t>Zbytiny</t>
  </si>
  <si>
    <t>Vybudování multifunkčních prostor pro výuku a vzdělávání.</t>
  </si>
  <si>
    <t>NE</t>
  </si>
  <si>
    <t>Přírodní zahrada</t>
  </si>
  <si>
    <t>Vybudování přírodní zahrady s multifunkčním zařízením a přírodní učebnou.</t>
  </si>
  <si>
    <t>Běžecká dráha s doskočištěm</t>
  </si>
  <si>
    <t>Vybudování atletické dráhy s doskočištěm pro skok daleký.</t>
  </si>
  <si>
    <t>Počítačová učebna</t>
  </si>
  <si>
    <t>Modernizace vybavení IT techniky, nábytku v učebně.</t>
  </si>
  <si>
    <t>Nový nábytek do tříd</t>
  </si>
  <si>
    <t>Nákup nového nábytku do tříd a školní družiny.</t>
  </si>
  <si>
    <t>Vzdělávání pedagogů</t>
  </si>
  <si>
    <t>Finanční prostředky pro seberozvoj pedagogů.</t>
  </si>
  <si>
    <t>Tělocvična školy</t>
  </si>
  <si>
    <t>Zajištění prostor místo stávající herny pro aktivnější podíl pohybových aktivit.</t>
  </si>
  <si>
    <t>Školní autobus</t>
  </si>
  <si>
    <t>Zajištění dopravy dojíždějícím žákům.</t>
  </si>
  <si>
    <t>Spolupráce s rodiči</t>
  </si>
  <si>
    <t>Finanční prostředky na společenské akce pro děti a rodiče školy.</t>
  </si>
  <si>
    <t>Bezbariérovost školy</t>
  </si>
  <si>
    <t>Nákup schodolezu či výtahu pro zajištění bezbariérovosti školy.</t>
  </si>
  <si>
    <t>Rozšíření rozvodů teplé užitkové vody na toaletách.</t>
  </si>
  <si>
    <t>Montáž vodoinstalace včetně souvisejích stav. Prací.</t>
  </si>
  <si>
    <t>Rekonstrukce WC v přízemí školy</t>
  </si>
  <si>
    <t>Modernizace toalet, podlahových krytin, výměna dveří, svítidel.</t>
  </si>
  <si>
    <t>Výmalba prostor školy</t>
  </si>
  <si>
    <t>Výmalba prostor školy - učebny, chodby, jídelna, herna.</t>
  </si>
  <si>
    <t>Mateřská škola Chroboly</t>
  </si>
  <si>
    <t>Obec Chroboly</t>
  </si>
  <si>
    <t>Revitalizace budovy MŠ</t>
  </si>
  <si>
    <t>Chroboly</t>
  </si>
  <si>
    <t>Zateplení objektu MŠ a rekonstrukce vnitřních prostor</t>
  </si>
  <si>
    <t>Rekonstrukce zdiva</t>
  </si>
  <si>
    <t>Výměna zdroje vytápění</t>
  </si>
  <si>
    <t>Rekonstrukce prostoru, obnova vybavení</t>
  </si>
  <si>
    <t>Herní prvky, oplocení zahrady, úprava terénu</t>
  </si>
  <si>
    <t>Interaktivní tabule + programové vybavení</t>
  </si>
  <si>
    <t>6/2023</t>
  </si>
  <si>
    <t>8/2025</t>
  </si>
  <si>
    <t>příprava projektové dokumentace</t>
  </si>
  <si>
    <t>Identifikace organizace (školského/vzdělávacího zařízení)</t>
  </si>
  <si>
    <t>Název organizace</t>
  </si>
  <si>
    <t>Zřizovatel (název)</t>
  </si>
  <si>
    <t>IČ organizace</t>
  </si>
  <si>
    <t>Oblastní spolek Českého červeného kříže Prachatice</t>
  </si>
  <si>
    <t>Český červený kříž</t>
  </si>
  <si>
    <t>Učebna první pomoci</t>
  </si>
  <si>
    <t>Vybavení učebny první pomoci (resuscitační fantomy, notebook, projektor, interaktivní tabule, tonometry, oxymetry, tablet, mobilní telefon, malá kuchyňská linka)</t>
  </si>
  <si>
    <t>výběr</t>
  </si>
  <si>
    <t xml:space="preserve">X </t>
  </si>
  <si>
    <t>MŠ Bušanovice</t>
  </si>
  <si>
    <t>Obec Bušanovice</t>
  </si>
  <si>
    <t>Stavební úpravy mateřské školy v obci Bušanovice</t>
  </si>
  <si>
    <t>Bušanovice</t>
  </si>
  <si>
    <t>Kompletní rekonstrukce vnitřních prostor + výměna dveří a oken</t>
  </si>
  <si>
    <t>Zpracovaná PD</t>
  </si>
  <si>
    <t>Mateřská škola Bušanovice</t>
  </si>
  <si>
    <t>ZŠ a MŠ Dub</t>
  </si>
  <si>
    <t>Městys Dub</t>
  </si>
  <si>
    <t>Nákup pomůcek pro polytechnickou výchovu, venkovní dílna</t>
  </si>
  <si>
    <t>Dub</t>
  </si>
  <si>
    <t>nerealizováno</t>
  </si>
  <si>
    <t>Revitalizace zahrady MŠ, herní prvky</t>
  </si>
  <si>
    <t>Obnova mobiliáře  MŠ</t>
  </si>
  <si>
    <t>výběr dodavatele</t>
  </si>
  <si>
    <t>Základní škola a Mateřská škola Dub, okres Prachatice</t>
  </si>
  <si>
    <t>Revitalizace školní zahrady, venkovní učebna</t>
  </si>
  <si>
    <t>Obnova vybavení PC učebny včetně int. Panelu</t>
  </si>
  <si>
    <t>Rekonstrukce školní kuchyně</t>
  </si>
  <si>
    <t>vybrán dodavatel</t>
  </si>
  <si>
    <t>Půdní vestavba- badatelna, ateliér, multifunkční prostor včetně mobiliáře</t>
  </si>
  <si>
    <t>Rozvoj čtenářství</t>
  </si>
  <si>
    <t>Ohřev vody fotovoltaikou</t>
  </si>
  <si>
    <t>Podpora DVPP  pedagogů ZŠ a MŠ - teambuilding 15 000</t>
  </si>
  <si>
    <t>ŠD - nový mobiliář</t>
  </si>
  <si>
    <t>Rekonstrukce sborovny a ŠD - podlahové krytiny</t>
  </si>
  <si>
    <t>příprava výběrového řízení</t>
  </si>
  <si>
    <t xml:space="preserve">Obnova mobiliáře ZŠ </t>
  </si>
  <si>
    <t>Zateplení budovy školy</t>
  </si>
  <si>
    <t>Neuvedeno</t>
  </si>
  <si>
    <t>ZŠ Netolice</t>
  </si>
  <si>
    <t>Město Netolice</t>
  </si>
  <si>
    <t>68543972</t>
  </si>
  <si>
    <t> 107722089</t>
  </si>
  <si>
    <t>Zateplení budovy</t>
  </si>
  <si>
    <t xml:space="preserve">Jihočeský </t>
  </si>
  <si>
    <t xml:space="preserve">Prachatice </t>
  </si>
  <si>
    <t>Netolice</t>
  </si>
  <si>
    <t xml:space="preserve">Zateplení budovy Tržní </t>
  </si>
  <si>
    <t>Výměna oken</t>
  </si>
  <si>
    <t>Výměna oken Tržní</t>
  </si>
  <si>
    <t>Stavební úpravy</t>
  </si>
  <si>
    <t xml:space="preserve">Vytvoření nových učeben - Tržní </t>
  </si>
  <si>
    <t xml:space="preserve">Rekonstukce výdejny </t>
  </si>
  <si>
    <t>Rozšíření jídelny a výdejny stravy, celková rokonstrukce, Tržní</t>
  </si>
  <si>
    <t>Víceúčelové hřiště</t>
  </si>
  <si>
    <t>Víceúčelové hřiště Tržní</t>
  </si>
  <si>
    <t>Venkovní učebna</t>
  </si>
  <si>
    <t>Venkovní účebna Tržní včetně vybavení</t>
  </si>
  <si>
    <t>Venkovní učebna Staré Město</t>
  </si>
  <si>
    <t>Venkovní učebna Bavoroská 306</t>
  </si>
  <si>
    <t>Venkovní botanická učebna</t>
  </si>
  <si>
    <t>Venkovní botanická učebna Bavorovská 306</t>
  </si>
  <si>
    <t xml:space="preserve">Zázemí pro školní poradenské pracoviště </t>
  </si>
  <si>
    <t>Základní škola, Netolice, okres Prachatice</t>
  </si>
  <si>
    <t>Mateřská škola Chlumany, okres Prachatice</t>
  </si>
  <si>
    <t>Mateřská škola Chlumany, okr. Prachatice</t>
  </si>
  <si>
    <t>Obec Chlumany</t>
  </si>
  <si>
    <t>Nová PVC podlaha v MŠ</t>
  </si>
  <si>
    <t>Revitalizace zahrady MŠ</t>
  </si>
  <si>
    <t>Vytápění MŠ</t>
  </si>
  <si>
    <t>Nákup gastro vybavení kuchyně</t>
  </si>
  <si>
    <t>Chlumany</t>
  </si>
  <si>
    <t>Výměna nevyhovující podlahové krytiny za novou PVC podlahovou krytinu v prostorách MŠ</t>
  </si>
  <si>
    <t>Doplnění zahrady o prvky environmentální výchovy</t>
  </si>
  <si>
    <t>Výměna nevyhovujícího plynového kotle</t>
  </si>
  <si>
    <t>Nákup nové myčky a sporáku do školní kuchyně</t>
  </si>
  <si>
    <t>zpracována PD dokumentac e</t>
  </si>
  <si>
    <t>Výběr dodavatele</t>
  </si>
  <si>
    <t>Mateřská škola Prachatice</t>
  </si>
  <si>
    <t>Mateřská škola 
Prachatice</t>
  </si>
  <si>
    <t>Město Prachatice</t>
  </si>
  <si>
    <t>Rekonstukce školní 
prádelny</t>
  </si>
  <si>
    <t>Jihočeský kraj</t>
  </si>
  <si>
    <t>Rekonstukce školní prádelny</t>
  </si>
  <si>
    <t>Oplocení školních 
zahrad všech 
pracovišť MŠ</t>
  </si>
  <si>
    <t>Oplocení školních zahrad všech pracovišť MŠ</t>
  </si>
  <si>
    <t>Rekonstrukce ŠJ Česká</t>
  </si>
  <si>
    <t>Rekonstrukce socialního 
zařízení Skalka</t>
  </si>
  <si>
    <t>Rekonstrukce socialního zařízení Skalka</t>
  </si>
  <si>
    <t>Revitalizace školní 
zahrady Krumlovská</t>
  </si>
  <si>
    <t>Revitalizace školní zahrady Krumlovská</t>
  </si>
  <si>
    <t>zhotovena PD</t>
  </si>
  <si>
    <t>Rekonstrukce chodníků 
pracoviště Skalka, Krumlovska</t>
  </si>
  <si>
    <t>Základní škola
Prachatice
Národní 1018</t>
  </si>
  <si>
    <t>Odstranění havarijního stavu rozvodů teplé vody, vodoinstalace a ústředního vytápění -3.e.</t>
  </si>
  <si>
    <t>Odstranění havarijního stavu rozvodů teplé vody, vodoinstalace a ústředního vytápění</t>
  </si>
  <si>
    <t>PD</t>
  </si>
  <si>
    <t>Rekonstrukce povrchu před školou</t>
  </si>
  <si>
    <t>Rekonstrukce školních dílen</t>
  </si>
  <si>
    <t>Učebna robotiky</t>
  </si>
  <si>
    <t>Vybudování nové učebny pro robotiku</t>
  </si>
  <si>
    <t>Učebna cizích 
jazyků</t>
  </si>
  <si>
    <t>Vybudování učebny cizích jazyků</t>
  </si>
  <si>
    <t>Cvičná kuchyňka</t>
  </si>
  <si>
    <t>Vybudování cvičné kuchyňky</t>
  </si>
  <si>
    <t>Rekonstrukce školní kuchyně 
včetně vybavení</t>
  </si>
  <si>
    <t>Rekonstrukce školní kuchyně včetně vybavení</t>
  </si>
  <si>
    <t>Zázemí odborných 
učeben</t>
  </si>
  <si>
    <t>Přístavba zázemí odborných učeben - pomůcky, sbírky přír.př.</t>
  </si>
  <si>
    <t>Bezpečný školní 
dvůr</t>
  </si>
  <si>
    <t>Vytvoření bezpečného prostředí na šk.dvoře</t>
  </si>
  <si>
    <t>Základní škola Prachatice, Národní 1018</t>
  </si>
  <si>
    <t>Základní škola Prachatice, Vodňanská 287</t>
  </si>
  <si>
    <t>IT vybavení pro budoucnost</t>
  </si>
  <si>
    <t>Vybudování interaktivní počítačové učebny - počítače, nábytek, rekonstrukce učebny, zastínění, interaktivní panel, ozvučení a další</t>
  </si>
  <si>
    <t>X</t>
  </si>
  <si>
    <t>v přípravě</t>
  </si>
  <si>
    <t>Pomáháme dětem, pomáháme pedagogům</t>
  </si>
  <si>
    <t>Vybudování centra školního poradenského pracoviště, kabinetů přírodopisu a metodického sdružení - nábytek, počítače</t>
  </si>
  <si>
    <t>VII.23</t>
  </si>
  <si>
    <t>XII.23</t>
  </si>
  <si>
    <t>Oprava sociálního zařízení</t>
  </si>
  <si>
    <t>Rekonstrukce toalet, sociálního zařízení v celé budově školy</t>
  </si>
  <si>
    <t>Oprava venkovního schodiště</t>
  </si>
  <si>
    <t>Oprava schodiště u šatny a hlavního vchodu</t>
  </si>
  <si>
    <t>V.23</t>
  </si>
  <si>
    <t>IX.23</t>
  </si>
  <si>
    <t>Podpora ŠD a ŠK</t>
  </si>
  <si>
    <t>Rekonstrukce prostor, které jsou využívány pro školní družinu a školní klub. Vybudování zázemí, včetně opravy a zateplení střechy, opravy sociálních zařízení, úpravy venkovního zázemí pro volnočasové aktivity.</t>
  </si>
  <si>
    <t>Modernizace kmenových učeben</t>
  </si>
  <si>
    <t>Upgrade hardwaru a softwaru v jednotlivých kmenových třídách, kamery, mikrofony do tříd pro distanční výuku.</t>
  </si>
  <si>
    <t>Rekonstrukce, modernizace školní jídelny. Výměna dosluhující vzduchotechniky, modernizace stávajících varných kotlů a dalších zařízení pro fungování školní jídelny</t>
  </si>
  <si>
    <t>Základní škola Prachatice, Zlatá stezka 240</t>
  </si>
  <si>
    <t>Učebna cizích jazyků</t>
  </si>
  <si>
    <t>Vybudování jazykové učebny - elektromontáže, vybavení, nové podlahové krytiny a výmalby, ICT vybavení</t>
  </si>
  <si>
    <t xml:space="preserve">          2023</t>
  </si>
  <si>
    <t>zpracovaná PD</t>
  </si>
  <si>
    <t>Zahrada v přírodním stylu - 3. etapa</t>
  </si>
  <si>
    <t>Dokončení 3. etapy přírodní zahrady - sedací schody a dřevěná terasa, lezecká stěna,  svahová skluzavka, pochozí povrchy</t>
  </si>
  <si>
    <t xml:space="preserve">Výměna elektroinstalace </t>
  </si>
  <si>
    <t>výměna elektrických rozvodů, svítidel, zásuvek a rozvodných skříní v prostorách školy</t>
  </si>
  <si>
    <t>Vybavení kabinetů</t>
  </si>
  <si>
    <t>nové vybavení kabinetů - nábytek (stoly, skříně, židle), PC vybavení</t>
  </si>
  <si>
    <t>zpracován rozpočet a vizualizace</t>
  </si>
  <si>
    <t>Vybavení učebny dílen</t>
  </si>
  <si>
    <t>nové vybavení dílen - stoly se svěráky, nábytek a otočné stoličky, PC vybavení</t>
  </si>
  <si>
    <t>Konektivita</t>
  </si>
  <si>
    <t>internet po škole</t>
  </si>
  <si>
    <t>bude zpracováno dle podmínek MŠMT</t>
  </si>
  <si>
    <t>Vybavení školních družin</t>
  </si>
  <si>
    <t>výměna vybavení školních družin, PC vybavení</t>
  </si>
  <si>
    <t>Rekonstrukce venkovního sportovního hřiště</t>
  </si>
  <si>
    <t>umístění umělého povrchu na současný asfaltový povrch</t>
  </si>
  <si>
    <t>cenová nabídka</t>
  </si>
  <si>
    <t>Rekonstrukce hracích ploch u školních družin</t>
  </si>
  <si>
    <t>rekonstrukce betonové plochy u školních družin za použití umělého povrchu</t>
  </si>
  <si>
    <t>Výměna VZT jednotky pro větrání kuchyně</t>
  </si>
  <si>
    <t>výměna VZT jednotky ve školní kuchyni</t>
  </si>
  <si>
    <t>Mateřská škola Hracholusky, okres Prachatice</t>
  </si>
  <si>
    <t>Obec Hracholusky</t>
  </si>
  <si>
    <t>Rekonstrukce a obnova vybavení školní výdejny - Modernizace zařízení školní výdejny</t>
  </si>
  <si>
    <t>Hracholusky</t>
  </si>
  <si>
    <t>Rekonstrukce a obnova vybavení školní výdejny</t>
  </si>
  <si>
    <t xml:space="preserve">Modernizace vybavení třídy MŠ </t>
  </si>
  <si>
    <t xml:space="preserve">Modernizace vybavení třídy MŠ  vč. vybavení třídy interaktivní tabulí </t>
  </si>
  <si>
    <t xml:space="preserve">Odvlhčení zdiva u budovy školy vč. revitalizace školního dvora  </t>
  </si>
  <si>
    <t xml:space="preserve">
Základní škola profesora Josefa Brože, Vlachovo Březí, okres Prachatice</t>
  </si>
  <si>
    <t>Město Vlachovo Březí</t>
  </si>
  <si>
    <t>Vlachovo Březí</t>
  </si>
  <si>
    <t>Vybudování moderní venkovní učebny v blízkém okolí areálu školy.</t>
  </si>
  <si>
    <t>1.1.2022</t>
  </si>
  <si>
    <t>30.6.2027</t>
  </si>
  <si>
    <t>nerealizováno – ve fázi záměru</t>
  </si>
  <si>
    <t>Modernizace výuky cizích jazyků a technicky a přírodovědně zaměřených předmětů</t>
  </si>
  <si>
    <t>Rekonstrukce odborných učeben a jejich vybavení pomůckami pro výuku a vybavení digitální technikou</t>
  </si>
  <si>
    <t>1.11.2021</t>
  </si>
  <si>
    <t>30.6.2023</t>
  </si>
  <si>
    <t>Multifunkční hřiště</t>
  </si>
  <si>
    <t>Vybudování multifunkčního hřiště v areálu školy</t>
  </si>
  <si>
    <t>Školní dílny</t>
  </si>
  <si>
    <t>Rekonstrukce odborné učebny a její vybavení nábytkem, pomůckami pro výuku a vybavení digitální technikou</t>
  </si>
  <si>
    <t>Rekonstrukce vodovodní a teplovodní sítě základní školy</t>
  </si>
  <si>
    <t xml:space="preserve">Výměna funkčně dosluhující teplovodní a vodovodní sítě v prostorách základní školy. </t>
  </si>
  <si>
    <t>Workoutové hřiště</t>
  </si>
  <si>
    <t>Zhotovení hřiště pro venkovní posilování a rozvoj pohybových schopností a dovedností  dětí i dospělých.</t>
  </si>
  <si>
    <t>Rekonstrukce školní jídelny - 3. etapa</t>
  </si>
  <si>
    <t>Rekonstrukce technického zázemí školní jídelny a obnova vybavení školní jídelny.</t>
  </si>
  <si>
    <t>Geoexpozice – přírodní učebna přírodovědných předmětů</t>
  </si>
  <si>
    <t>Zhotovení přírodní učebny na školní zahradě. Umístění hornin především z regionu Prachaticka. Vybudování naučných panelů a popisů vystavených hornin.</t>
  </si>
  <si>
    <t>Základní škola profesora Josefa Brože, Vlachovo Březí, okres Prachatice</t>
  </si>
  <si>
    <t>ZŠ a MŠ Strunkovice nad Blanicí</t>
  </si>
  <si>
    <t>Městys Strunkovice nad Blanicí</t>
  </si>
  <si>
    <t>107722011/01</t>
  </si>
  <si>
    <t>Rekonstrukce a vybavení učebny školních dílen</t>
  </si>
  <si>
    <t>Strunkovice nad Blanicí</t>
  </si>
  <si>
    <t>výměna podlahových krytin, nové dispoziční řešení učebny, pořízení vybavení -  nářadí, nábytek, IA tabule</t>
  </si>
  <si>
    <t>Revitalizace školního dvora</t>
  </si>
  <si>
    <t>rekonstrukce dvora, chodníků a cest v areálu ZŠ, výsadby, mobiliář</t>
  </si>
  <si>
    <t>připravena projektová dokumentace</t>
  </si>
  <si>
    <t>výměna sanitární techniky, dlažby, obklady, rozvody</t>
  </si>
  <si>
    <t xml:space="preserve">Zajištění bezpečnost školy </t>
  </si>
  <si>
    <t>výměna dveří, zavedení centrálního klíče</t>
  </si>
  <si>
    <t>Základní škola a Mateřská škola Strunkovice nad Blanicí</t>
  </si>
  <si>
    <t>Revitalizace  dvora MŠ</t>
  </si>
  <si>
    <t>rekonstrukce dvora, chodníků a cest v areálu MŠ, výsadby, mobiliář, oplocení</t>
  </si>
  <si>
    <t>Adaptace venkovní terasy - zastřešení, vybavení, dispoziční úpravy</t>
  </si>
  <si>
    <t>Zastřešení, vybavení, dispoziční úpravy</t>
  </si>
  <si>
    <t xml:space="preserve">Revitalizace školní zahrady </t>
  </si>
  <si>
    <t>Dispoziční úpravy, hrací prvky, výsadba zeleně, chodníky, veknovní učebna - altán</t>
  </si>
  <si>
    <t>Mateřská škola Netolice</t>
  </si>
  <si>
    <t>Přístavba pavilonu MŠ</t>
  </si>
  <si>
    <t>Bezbariérový přístup pro děti s hendikepem</t>
  </si>
  <si>
    <t>Didaktické a kompenzační pomůcky</t>
  </si>
  <si>
    <t>Zateplení budov</t>
  </si>
  <si>
    <t>Rekonstrukce a modernizace zahrady</t>
  </si>
  <si>
    <t>Vybavení tříd interaktivními tabulemi</t>
  </si>
  <si>
    <t>Zřízení prostor na polytechnické vzdělávání</t>
  </si>
  <si>
    <t>Modernizace zařízení školní kuchyně</t>
  </si>
  <si>
    <t>Rekonstrukce rozvodů vody</t>
  </si>
  <si>
    <t>Rekonstrukce sociálních zařízení</t>
  </si>
  <si>
    <t>Rekonstrukce elektroinstalace</t>
  </si>
  <si>
    <t xml:space="preserve">vybudování nové třídy </t>
  </si>
  <si>
    <t>přístup pro hendikepované děti do všech tříd</t>
  </si>
  <si>
    <t>moderní didaktické a kompenzační pomůcky</t>
  </si>
  <si>
    <t>zateplení a nová fasáda</t>
  </si>
  <si>
    <t>obměna herních prvků na školní zahradě</t>
  </si>
  <si>
    <t>vybavení všech tříd interaktivní tabulí</t>
  </si>
  <si>
    <t>keramická, přírodovědná dílna</t>
  </si>
  <si>
    <t>modernizace veškerého kuchyňského zařízení</t>
  </si>
  <si>
    <t>dokončení rekonstrukce vodovodního potrubí</t>
  </si>
  <si>
    <t>nové obklady, dlažba, sanitární zařízení</t>
  </si>
  <si>
    <t>celková výměna elektroinstalace</t>
  </si>
  <si>
    <t>v částečné realizaci</t>
  </si>
  <si>
    <t>neuvedeno</t>
  </si>
  <si>
    <t>nezrealizováno</t>
  </si>
  <si>
    <t>příprava PD</t>
  </si>
  <si>
    <t>Mateřská škola Vitějovice, okres Prachatice</t>
  </si>
  <si>
    <t>Mateřská škola Vitějovice</t>
  </si>
  <si>
    <t>Obec Vitějovice</t>
  </si>
  <si>
    <t>Přístavba MŠ Vitějovice</t>
  </si>
  <si>
    <t>Vitějovice</t>
  </si>
  <si>
    <t>Zvýšení kapacity MŠ Vitějovice</t>
  </si>
  <si>
    <t>příprava studie proveditelnosti</t>
  </si>
  <si>
    <t>Základní škola a Mateřská škola Lhenice</t>
  </si>
  <si>
    <t>Městys Lhenice</t>
  </si>
  <si>
    <t xml:space="preserve"> 	60098741</t>
  </si>
  <si>
    <t>Interaktivně v MŠ</t>
  </si>
  <si>
    <t>Hřiště pirátů</t>
  </si>
  <si>
    <t>Knihovna MŠ</t>
  </si>
  <si>
    <t>Polytechnika v MŠ</t>
  </si>
  <si>
    <t>Šatny</t>
  </si>
  <si>
    <t>Relaxační koutky</t>
  </si>
  <si>
    <t>Lhenice</t>
  </si>
  <si>
    <t>Nákup interaktivních mobilních displejů do tříd MŠ, nákup interaktivních výukových materiálů a pomůcek</t>
  </si>
  <si>
    <t>Rekonstrukce stávajícího hřiště MŠ, výměna herních prvků</t>
  </si>
  <si>
    <t>Aktualizace a obnova knižního fondu pro děti i pedagogy</t>
  </si>
  <si>
    <t>Vybavení center aktivit pro práci v programu "Začít spolu"</t>
  </si>
  <si>
    <t>Dovybavení prostoru šaten MŠ o sušáky na mokrou obuv a oděv</t>
  </si>
  <si>
    <t>Vybudování relaxačních koutků v prostoru MŠ</t>
  </si>
  <si>
    <t>2022</t>
  </si>
  <si>
    <t>Interaktivní kmenové učebny</t>
  </si>
  <si>
    <t>Učebna informatiky</t>
  </si>
  <si>
    <t>Zahrada - včelín</t>
  </si>
  <si>
    <t>Kabinety</t>
  </si>
  <si>
    <t>Tělocvična</t>
  </si>
  <si>
    <t>Nákup interaktivních tabulí nebo interaktivních mobilních displejů do kmenových učeben, možnost zavedení tabletů do výuky</t>
  </si>
  <si>
    <t>Renovace, aktualizace stávající počítačové učebny, výměna PC za nové (aktuální verze), nákup pomůcek k výuce ICT, programování, robotiky</t>
  </si>
  <si>
    <t>Vybudování relaxačních koutků v prostoru školy, nákup sedacího nábytku do prostoru u šaten, koutků na chodbách…</t>
  </si>
  <si>
    <t>Kompletní rekonstrukce stávajícího nefunkčního včelína na výukový prostor (ve spolupráci s GS Lailling)</t>
  </si>
  <si>
    <t>Rekonstrukce stávající sborovny, vybavení novým nábytkem odpovídajícím hygienickým normám. Vybudování zázemí pro školní poradenské pracoviště</t>
  </si>
  <si>
    <t>Rekonstrukce stávajících kabinetů, výměna podlahových krytin, vybavení novým nábytkem odpovídajícímu hygienickým normám</t>
  </si>
  <si>
    <t>Vybudování prostoru pro výuku lehké atletiky - běžecká dráha, doskočiště</t>
  </si>
  <si>
    <t>Rekonstrukce stávajícíc tělocvičny a přilehlých prostor (nářaďovna, šatny), rekonstrukce podlah, vybavení novým nábytkem, sportovním nářadím, novými sportovními prvky</t>
  </si>
  <si>
    <t>zpracovaný návrh</t>
  </si>
  <si>
    <t xml:space="preserve">zázemí pro školní poradenské pracoviště </t>
  </si>
  <si>
    <r>
      <t xml:space="preserve">Výdaje projektu  </t>
    </r>
    <r>
      <rPr>
        <sz val="11"/>
        <color theme="1"/>
        <rFont val="Calibri"/>
        <family val="2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</si>
  <si>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</si>
  <si>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</si>
  <si>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</si>
  <si>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</si>
  <si>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</si>
  <si>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</si>
  <si>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</si>
  <si>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</si>
  <si>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</si>
  <si>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</si>
  <si>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</si>
  <si>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</si>
  <si>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</si>
  <si>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Odvodnění suterénu budovy MŠ</t>
  </si>
  <si>
    <t>Renovace a modernizace zahrady MŠ</t>
  </si>
  <si>
    <t>Digitální a informační oblast</t>
  </si>
  <si>
    <t>Rekonstrukce. chodníků pracoviště Skalka, Krumlovská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</si>
  <si>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</si>
  <si>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</si>
  <si>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</si>
  <si>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</si>
  <si>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</si>
  <si>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a Mateřská škola Ktiš</t>
  </si>
  <si>
    <t>Obec Ktiš</t>
  </si>
  <si>
    <t>107721945</t>
  </si>
  <si>
    <t>Modernizace učebny pro výuku ICT a jazyků</t>
  </si>
  <si>
    <t>Ktiš</t>
  </si>
  <si>
    <t>Pořízení vhodného nabýtku pro výuku ICT a jazyků včetně výpočetní techniky a interaktivní tabule. Bude nutné udělat nové rozvody elektriky, vody a topení)</t>
  </si>
  <si>
    <t>2027</t>
  </si>
  <si>
    <t>Zázemí školního klubu (prostory pro volnočasové aktivity)</t>
  </si>
  <si>
    <t>Kompletněvybudování školního klubu včetně vybavení</t>
  </si>
  <si>
    <t>Laboratoř pro mladé vynálezce</t>
  </si>
  <si>
    <t>Kompletní vybavení laboratoře, dále bude nutné provést nové rozvody elektriky, světel a vody</t>
  </si>
  <si>
    <t>Modernizace školní kuchyně a jídelny</t>
  </si>
  <si>
    <t>Modernizace prostor školní kuchyně, jídelny. Kompletní nové rozvody elektriky, vody, topení, podlah</t>
  </si>
  <si>
    <t>Modernizace školní kuchyně a jídelny II.</t>
  </si>
  <si>
    <t xml:space="preserve">Pořízení nového nerezového vybavení kuchně; sporák; konvektomat; lednice; odvětrávání; vhodný nábytek do kuchyně a jídelny; regály na potraviny </t>
  </si>
  <si>
    <t>Škola v přírodě</t>
  </si>
  <si>
    <t>Doplnění herních, vzdělávácích prvků včetně revitalizace zeleně</t>
  </si>
  <si>
    <t>Modernizace ZŠ II.</t>
  </si>
  <si>
    <t>Nové rozveody elektriky, vody, topení. Kompletní výměna nábytku ve všech prostorách školy</t>
  </si>
  <si>
    <t>Rekonstrukce WC a umýváren II.</t>
  </si>
  <si>
    <t>Kompletní nové rozvody elektriky, vody, topení, výměna sanity, doplnění sprch pro učitelé i žáky</t>
  </si>
  <si>
    <t>Stručný popis investic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</si>
  <si>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</si>
  <si>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00250503</t>
  </si>
  <si>
    <t>Volnočasové centrum Ktiš</t>
  </si>
  <si>
    <t>Vybudování nového volnočasového centra pro neformální vzdělávání včetně vybavení</t>
  </si>
  <si>
    <t>z toho předpokládané způsobilé výdaje EFRR</t>
  </si>
  <si>
    <t>Modernizace MŠ I.</t>
  </si>
  <si>
    <t>Výměna elektroinstalace - nová světla, modernizace podlah v celém objektu MŠ, nové rozvody vodovody, kanalizace a topení</t>
  </si>
  <si>
    <t>Asistent pedagoga MŠ</t>
  </si>
  <si>
    <t>Modernizace MŠ II.</t>
  </si>
  <si>
    <t>Nové vybavení (nábytek) šaten, vstupní chodba, herny, zázemí pro učitele, nové postýlky na spaní</t>
  </si>
  <si>
    <t>Rozšíření MŠ</t>
  </si>
  <si>
    <t>Vybudování nové třídy včetně vybvení</t>
  </si>
  <si>
    <t>Zahrada</t>
  </si>
  <si>
    <t xml:space="preserve">Dotvoření školní zahrady, výsadba zeleně, umístění zastínění na některé herní plochy, pořízení vodních a herních prvků pro rozvoj pohybových schopností a dovedností žáků; </t>
  </si>
  <si>
    <t>Podpora pozice asistent pedagoga</t>
  </si>
  <si>
    <t>Sborovna</t>
  </si>
  <si>
    <t>Základní škola a
Mateřská škola
Nová Pec</t>
  </si>
  <si>
    <t>Nová Pec</t>
  </si>
  <si>
    <t>Projekt bude řešit modernizaci podlah v budově MŠ, kde půjde o kompletní výměnu povrchů</t>
  </si>
  <si>
    <t>Projekt spočívá v modernizaci zařízení a nábytku v prostorách MŠ, nové vybavení do hlavní místnosti (nastavitelné stoly a židle, úložný systém), nové postýlky, skříně. Dále půjde o modernizaci prostor šatny, ředitelny a sborovny (zázemí pro učitelky)</t>
  </si>
  <si>
    <t>Modernizace MŠ III.</t>
  </si>
  <si>
    <t>Projekt se zaměří na prostory jídelny. Půjde o novou elektroinstalaci, výměnu podlah a pořízení vhodného nábytku.</t>
  </si>
  <si>
    <t>Nová elektroinstalace v budově školy</t>
  </si>
  <si>
    <t>Projekt spočívá v kompletní výměně elektroinstalace v celém objektu školy</t>
  </si>
  <si>
    <t>Sociální zařízení</t>
  </si>
  <si>
    <t>Modernizace/rekonstrukce sociálního zařízení (kompletně nová elektroinstalace, voda, kanalizace, obklady, dlažby, dveře, výmalba, sanita)</t>
  </si>
  <si>
    <t>Projekt přírodní zahrady bude spočívat ve vytváření kontaktu s přírodou (děti potřebují více přírodních elementů ve veřejném prostoru. Důležitý je bezprostřední kontakt s vegetací, vodou, ohněm, zemí a se zvířaty. Bude vybudován venkovní pavilon, vodní a herní prvky, mobiliář a doplňková zeleň</t>
  </si>
  <si>
    <t>Péče o douleté děti</t>
  </si>
  <si>
    <t>Projekt bude řešit úpravy objektu, nákup vhodného vnitřního i venkovního vybavení pro bezpečný pobyt dvouletých dětí</t>
  </si>
  <si>
    <t>Základní škola a Mateřská škola Nová Pec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</si>
  <si>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</si>
  <si>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Modernizace školní kuchyně I.</t>
  </si>
  <si>
    <t>Projekt bude spočívat v modernizaci gastro vybavení,  elektrospotřebičů a nábytku</t>
  </si>
  <si>
    <t>Modernizace školní kuchyně II.</t>
  </si>
  <si>
    <t>Projekt bude spočívat v rekonstrukci podlah, elektroinstalace, vzduchotechniky a omítek</t>
  </si>
  <si>
    <t>Školní klub</t>
  </si>
  <si>
    <t>V projektu se bude rekonstruovat prostor pro nový klub; dále se pořídí vhodné vybavení reflektující věkovou skupinu</t>
  </si>
  <si>
    <t>Modernizace/rekonstrukce sociálního zařízení (kompletně nová elektroinstalace, voda, kanalizace, obklady, dlažby, výmalba, sanita)</t>
  </si>
  <si>
    <t>Vybudování venkovní učebny včetně vybavení</t>
  </si>
  <si>
    <t>Projekt spočívá v kompletní ýměně elektroinstalace v celém objektu školy</t>
  </si>
  <si>
    <t>Volnočasové centrum</t>
  </si>
  <si>
    <t>Projekt řeší vybudování nového volnočasového prosturu pro neformální vzdělávání včetně vybavení</t>
  </si>
  <si>
    <t>00250619</t>
  </si>
  <si>
    <t>Obec Nová Pec</t>
  </si>
  <si>
    <t>OBSAH</t>
  </si>
  <si>
    <t>číslo řádku</t>
  </si>
  <si>
    <t>číslo řádky</t>
  </si>
  <si>
    <t>Verze 1.0 SR MAP 2021 - 2027 ORP Prachatice k datu 11.11.2021</t>
  </si>
  <si>
    <t>Podpis předsedy Řídícího výboru MAP ORP Prachatice</t>
  </si>
  <si>
    <t>RNDr. Jana Krejsová</t>
  </si>
  <si>
    <t>…...................................................................................................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</si>
</sst>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913">
    <xf numFmtId="0" fontId="0" fillId="0" borderId="0" xfId="0"/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5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3" fontId="0" fillId="0" borderId="5" xfId="0" applyNumberFormat="1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3" fontId="0" fillId="0" borderId="15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3" fontId="0" fillId="0" borderId="38" xfId="0" applyNumberFormat="1" applyBorder="1" applyProtection="1">
      <protection locked="0"/>
    </xf>
    <xf numFmtId="0" fontId="0" fillId="0" borderId="36" xfId="0" applyBorder="1" applyAlignment="1" applyProtection="1">
      <alignment wrapText="1"/>
      <protection locked="0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3" fontId="5" fillId="0" borderId="34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3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5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44" xfId="0" applyBorder="1" applyAlignment="1" applyProtection="1">
      <alignment wrapText="1"/>
      <protection locked="0"/>
    </xf>
    <xf numFmtId="0" fontId="0" fillId="0" borderId="46" xfId="0" applyBorder="1" applyProtection="1">
      <protection locked="0"/>
    </xf>
    <xf numFmtId="0" fontId="0" fillId="0" borderId="40" xfId="0" applyBorder="1" applyAlignment="1" applyProtection="1">
      <alignment wrapText="1"/>
      <protection locked="0"/>
    </xf>
    <xf numFmtId="0" fontId="0" fillId="0" borderId="40" xfId="0" applyBorder="1" applyProtection="1">
      <protection locked="0"/>
    </xf>
    <xf numFmtId="3" fontId="0" fillId="0" borderId="44" xfId="0" applyNumberFormat="1" applyBorder="1" applyProtection="1">
      <protection locked="0"/>
    </xf>
    <xf numFmtId="0" fontId="0" fillId="0" borderId="44" xfId="0" applyBorder="1" applyProtection="1">
      <protection locked="0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3" fontId="0" fillId="0" borderId="12" xfId="0" applyNumberFormat="1" applyBorder="1" applyProtection="1">
      <protection locked="0"/>
    </xf>
    <xf numFmtId="3" fontId="0" fillId="0" borderId="32" xfId="0" applyNumberFormat="1" applyBorder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52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15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8" xfId="0" applyNumberFormat="1" applyBorder="1" applyProtection="1">
      <protection locked="0"/>
    </xf>
    <xf numFmtId="49" fontId="0" fillId="0" borderId="23" xfId="0" applyNumberFormat="1" applyBorder="1" applyProtection="1">
      <protection locked="0"/>
    </xf>
    <xf numFmtId="49" fontId="0" fillId="0" borderId="36" xfId="0" applyNumberFormat="1" applyBorder="1" applyProtection="1"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3" fontId="0" fillId="0" borderId="53" xfId="0" applyNumberFormat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5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15" xfId="0" applyFont="1" applyBorder="1" applyProtection="1">
      <protection locked="0"/>
    </xf>
    <xf numFmtId="0" fontId="0" fillId="0" borderId="31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24" xfId="0" applyFont="1" applyBorder="1" applyAlignment="1" applyProtection="1">
      <alignment wrapText="1"/>
      <protection locked="0"/>
    </xf>
    <xf numFmtId="0" fontId="0" fillId="0" borderId="22" xfId="0" applyFont="1" applyBorder="1" applyProtection="1">
      <protection locked="0"/>
    </xf>
    <xf numFmtId="0" fontId="0" fillId="0" borderId="25" xfId="0" applyFont="1" applyBorder="1" applyProtection="1">
      <protection locked="0"/>
    </xf>
    <xf numFmtId="0" fontId="0" fillId="0" borderId="23" xfId="0" applyFont="1" applyBorder="1" applyProtection="1">
      <protection locked="0"/>
    </xf>
    <xf numFmtId="17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3" fontId="0" fillId="0" borderId="22" xfId="0" applyNumberFormat="1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2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62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3" fontId="0" fillId="0" borderId="34" xfId="0" applyNumberFormat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0" fontId="0" fillId="0" borderId="64" xfId="0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3" fontId="0" fillId="0" borderId="33" xfId="0" applyNumberFormat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52" xfId="0" applyBorder="1" applyProtection="1">
      <protection locked="0"/>
    </xf>
    <xf numFmtId="17" fontId="0" fillId="0" borderId="12" xfId="0" applyNumberFormat="1" applyBorder="1" applyProtection="1">
      <protection locked="0"/>
    </xf>
    <xf numFmtId="17" fontId="0" fillId="0" borderId="32" xfId="0" applyNumberFormat="1" applyBorder="1" applyProtection="1">
      <protection locked="0"/>
    </xf>
    <xf numFmtId="17" fontId="0" fillId="0" borderId="52" xfId="0" applyNumberFormat="1" applyBorder="1" applyProtection="1">
      <protection locked="0"/>
    </xf>
    <xf numFmtId="17" fontId="0" fillId="0" borderId="1" xfId="0" applyNumberFormat="1" applyBorder="1" applyProtection="1">
      <protection locked="0"/>
    </xf>
    <xf numFmtId="17" fontId="0" fillId="0" borderId="13" xfId="0" applyNumberFormat="1" applyBorder="1" applyProtection="1">
      <protection locked="0"/>
    </xf>
    <xf numFmtId="17" fontId="0" fillId="0" borderId="33" xfId="0" applyNumberForma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38" xfId="0" applyNumberFormat="1" applyBorder="1" applyProtection="1">
      <protection locked="0"/>
    </xf>
    <xf numFmtId="3" fontId="0" fillId="0" borderId="9" xfId="0" applyNumberFormat="1" applyBorder="1" applyAlignment="1" applyProtection="1">
      <alignment wrapText="1"/>
      <protection locked="0"/>
    </xf>
    <xf numFmtId="3" fontId="0" fillId="0" borderId="12" xfId="0" applyNumberFormat="1" applyBorder="1" applyAlignment="1" applyProtection="1">
      <alignment wrapText="1"/>
      <protection locked="0"/>
    </xf>
    <xf numFmtId="3" fontId="0" fillId="0" borderId="59" xfId="0" applyNumberFormat="1" applyBorder="1" applyAlignment="1" applyProtection="1">
      <alignment wrapText="1"/>
      <protection locked="0"/>
    </xf>
    <xf numFmtId="3" fontId="0" fillId="0" borderId="32" xfId="0" applyNumberFormat="1" applyBorder="1" applyAlignment="1" applyProtection="1">
      <alignment wrapText="1"/>
      <protection locked="0"/>
    </xf>
    <xf numFmtId="3" fontId="0" fillId="0" borderId="52" xfId="0" applyNumberFormat="1" applyBorder="1" applyAlignment="1" applyProtection="1">
      <alignment wrapText="1"/>
      <protection locked="0"/>
    </xf>
    <xf numFmtId="3" fontId="13" fillId="0" borderId="0" xfId="0" applyNumberFormat="1" applyFont="1" applyBorder="1" applyAlignment="1" applyProtection="1">
      <alignment wrapText="1"/>
      <protection locked="0"/>
    </xf>
    <xf numFmtId="17" fontId="0" fillId="0" borderId="9" xfId="0" applyNumberFormat="1" applyBorder="1" applyAlignment="1" applyProtection="1">
      <alignment wrapText="1"/>
      <protection locked="0"/>
    </xf>
    <xf numFmtId="17" fontId="0" fillId="0" borderId="10" xfId="0" applyNumberFormat="1" applyBorder="1" applyAlignment="1" applyProtection="1">
      <alignment wrapText="1"/>
      <protection locked="0"/>
    </xf>
    <xf numFmtId="3" fontId="9" fillId="0" borderId="65" xfId="0" applyNumberFormat="1" applyFont="1" applyBorder="1" applyAlignment="1" applyProtection="1">
      <alignment wrapText="1"/>
      <protection locked="0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20" fillId="0" borderId="0" xfId="0" applyFont="1"/>
    <xf numFmtId="0" fontId="20" fillId="0" borderId="0" xfId="0" applyFont="1" applyAlignment="1"/>
    <xf numFmtId="0" fontId="20" fillId="0" borderId="0" xfId="0" applyFont="1" applyFill="1" applyBorder="1" applyAlignment="1" applyProtection="1">
      <protection locked="0"/>
    </xf>
    <xf numFmtId="0" fontId="23" fillId="0" borderId="2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5" xfId="0" applyFont="1" applyBorder="1" applyAlignment="1" applyProtection="1">
      <alignment wrapText="1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" xfId="0" applyFont="1" applyBorder="1" applyAlignment="1" applyProtection="1">
      <alignment wrapText="1"/>
      <protection locked="0"/>
    </xf>
    <xf numFmtId="0" fontId="23" fillId="0" borderId="12" xfId="0" applyFont="1" applyBorder="1" applyAlignment="1" applyProtection="1">
      <alignment wrapText="1"/>
      <protection locked="0"/>
    </xf>
    <xf numFmtId="3" fontId="23" fillId="0" borderId="5" xfId="0" applyNumberFormat="1" applyFont="1" applyBorder="1" applyAlignment="1" applyProtection="1">
      <alignment wrapText="1"/>
      <protection locked="0"/>
    </xf>
    <xf numFmtId="3" fontId="29" fillId="0" borderId="8" xfId="0" applyNumberFormat="1" applyFont="1" applyBorder="1" applyAlignment="1" applyProtection="1">
      <alignment wrapText="1"/>
      <protection locked="0"/>
    </xf>
    <xf numFmtId="0" fontId="23" fillId="0" borderId="8" xfId="0" applyFont="1" applyBorder="1" applyAlignment="1" applyProtection="1">
      <alignment wrapText="1"/>
      <protection locked="0"/>
    </xf>
    <xf numFmtId="0" fontId="23" fillId="0" borderId="5" xfId="0" applyFont="1" applyBorder="1" applyAlignment="1" applyProtection="1">
      <alignment horizontal="center" wrapText="1"/>
      <protection locked="0"/>
    </xf>
    <xf numFmtId="0" fontId="23" fillId="0" borderId="14" xfId="0" applyFont="1" applyBorder="1" applyAlignment="1" applyProtection="1">
      <alignment horizontal="center" wrapText="1"/>
      <protection locked="0"/>
    </xf>
    <xf numFmtId="0" fontId="23" fillId="0" borderId="8" xfId="0" applyFont="1" applyBorder="1" applyAlignment="1" applyProtection="1">
      <alignment horizontal="center"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23" fillId="0" borderId="31" xfId="0" applyFont="1" applyBorder="1" applyAlignment="1" applyProtection="1">
      <alignment wrapText="1"/>
      <protection locked="0"/>
    </xf>
    <xf numFmtId="0" fontId="23" fillId="0" borderId="13" xfId="0" applyFont="1" applyBorder="1" applyAlignment="1" applyProtection="1">
      <alignment wrapText="1"/>
      <protection locked="0"/>
    </xf>
    <xf numFmtId="0" fontId="23" fillId="0" borderId="32" xfId="0" applyFont="1" applyBorder="1" applyAlignment="1" applyProtection="1">
      <alignment wrapText="1"/>
      <protection locked="0"/>
    </xf>
    <xf numFmtId="3" fontId="23" fillId="0" borderId="15" xfId="0" applyNumberFormat="1" applyFont="1" applyBorder="1" applyAlignment="1" applyProtection="1">
      <alignment wrapText="1"/>
      <protection locked="0"/>
    </xf>
    <xf numFmtId="3" fontId="29" fillId="0" borderId="18" xfId="0" applyNumberFormat="1" applyFont="1" applyBorder="1" applyAlignment="1" applyProtection="1">
      <alignment wrapText="1"/>
      <protection locked="0"/>
    </xf>
    <xf numFmtId="0" fontId="23" fillId="0" borderId="18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horizontal="center" wrapText="1"/>
      <protection locked="0"/>
    </xf>
    <xf numFmtId="0" fontId="23" fillId="0" borderId="31" xfId="0" applyFont="1" applyBorder="1" applyAlignment="1" applyProtection="1">
      <alignment horizontal="center" wrapText="1"/>
      <protection locked="0"/>
    </xf>
    <xf numFmtId="0" fontId="23" fillId="0" borderId="18" xfId="0" applyFont="1" applyBorder="1" applyAlignment="1" applyProtection="1">
      <alignment horizontal="center" wrapText="1"/>
      <protection locked="0"/>
    </xf>
    <xf numFmtId="0" fontId="23" fillId="0" borderId="34" xfId="0" applyFont="1" applyBorder="1" applyAlignment="1" applyProtection="1">
      <alignment wrapText="1"/>
      <protection locked="0"/>
    </xf>
    <xf numFmtId="0" fontId="23" fillId="0" borderId="35" xfId="0" applyFont="1" applyBorder="1" applyAlignment="1" applyProtection="1">
      <alignment wrapText="1"/>
      <protection locked="0"/>
    </xf>
    <xf numFmtId="0" fontId="23" fillId="0" borderId="37" xfId="0" applyFont="1" applyBorder="1" applyAlignment="1" applyProtection="1">
      <alignment wrapText="1"/>
      <protection locked="0"/>
    </xf>
    <xf numFmtId="0" fontId="23" fillId="0" borderId="33" xfId="0" applyFont="1" applyBorder="1" applyAlignment="1" applyProtection="1">
      <alignment wrapText="1"/>
      <protection locked="0"/>
    </xf>
    <xf numFmtId="3" fontId="23" fillId="0" borderId="38" xfId="0" applyNumberFormat="1" applyFont="1" applyBorder="1" applyAlignment="1" applyProtection="1">
      <alignment wrapText="1"/>
      <protection locked="0"/>
    </xf>
    <xf numFmtId="3" fontId="29" fillId="0" borderId="39" xfId="0" applyNumberFormat="1" applyFont="1" applyBorder="1" applyAlignment="1" applyProtection="1">
      <alignment wrapText="1"/>
      <protection locked="0"/>
    </xf>
    <xf numFmtId="0" fontId="23" fillId="0" borderId="36" xfId="0" applyFont="1" applyBorder="1" applyAlignment="1" applyProtection="1">
      <alignment wrapText="1"/>
      <protection locked="0"/>
    </xf>
    <xf numFmtId="0" fontId="23" fillId="0" borderId="34" xfId="0" applyFont="1" applyBorder="1" applyAlignment="1" applyProtection="1">
      <alignment horizontal="center" wrapText="1"/>
      <protection locked="0"/>
    </xf>
    <xf numFmtId="0" fontId="23" fillId="0" borderId="35" xfId="0" applyFont="1" applyBorder="1" applyAlignment="1" applyProtection="1">
      <alignment horizontal="center" wrapText="1"/>
      <protection locked="0"/>
    </xf>
    <xf numFmtId="0" fontId="23" fillId="0" borderId="36" xfId="0" applyFont="1" applyBorder="1" applyAlignment="1" applyProtection="1">
      <alignment horizontal="center" wrapText="1"/>
      <protection locked="0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0" xfId="0" applyFont="1" applyBorder="1" applyAlignment="1" applyProtection="1">
      <alignment wrapText="1"/>
      <protection locked="0"/>
    </xf>
    <xf numFmtId="17" fontId="23" fillId="0" borderId="5" xfId="0" applyNumberFormat="1" applyFont="1" applyBorder="1" applyProtection="1">
      <protection locked="0"/>
    </xf>
    <xf numFmtId="17" fontId="23" fillId="0" borderId="8" xfId="0" applyNumberFormat="1" applyFont="1" applyBorder="1" applyProtection="1">
      <protection locked="0"/>
    </xf>
    <xf numFmtId="0" fontId="23" fillId="0" borderId="5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23" fillId="0" borderId="8" xfId="0" applyFont="1" applyBorder="1" applyProtection="1">
      <protection locked="0"/>
    </xf>
    <xf numFmtId="0" fontId="23" fillId="0" borderId="1" xfId="0" applyFont="1" applyBorder="1" applyProtection="1">
      <protection locked="0"/>
    </xf>
    <xf numFmtId="0" fontId="23" fillId="0" borderId="8" xfId="0" applyFont="1" applyBorder="1" applyAlignment="1" applyProtection="1">
      <alignment horizontal="center"/>
      <protection locked="0"/>
    </xf>
    <xf numFmtId="17" fontId="23" fillId="0" borderId="15" xfId="0" applyNumberFormat="1" applyFont="1" applyBorder="1" applyProtection="1">
      <protection locked="0"/>
    </xf>
    <xf numFmtId="0" fontId="23" fillId="0" borderId="15" xfId="0" applyFont="1" applyBorder="1" applyProtection="1">
      <protection locked="0"/>
    </xf>
    <xf numFmtId="0" fontId="23" fillId="0" borderId="31" xfId="0" applyFont="1" applyBorder="1" applyProtection="1">
      <protection locked="0"/>
    </xf>
    <xf numFmtId="0" fontId="23" fillId="0" borderId="18" xfId="0" applyFont="1" applyBorder="1" applyProtection="1">
      <protection locked="0"/>
    </xf>
    <xf numFmtId="0" fontId="23" fillId="0" borderId="13" xfId="0" applyFont="1" applyBorder="1" applyProtection="1">
      <protection locked="0"/>
    </xf>
    <xf numFmtId="0" fontId="23" fillId="0" borderId="15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23" fillId="0" borderId="31" xfId="0" applyFont="1" applyBorder="1" applyAlignment="1" applyProtection="1">
      <alignment horizontal="center"/>
      <protection locked="0"/>
    </xf>
    <xf numFmtId="0" fontId="23" fillId="0" borderId="13" xfId="0" applyFont="1" applyBorder="1" applyAlignment="1" applyProtection="1">
      <alignment horizontal="center"/>
      <protection locked="0"/>
    </xf>
    <xf numFmtId="0" fontId="23" fillId="0" borderId="24" xfId="0" applyFont="1" applyBorder="1" applyAlignment="1" applyProtection="1">
      <alignment wrapText="1"/>
      <protection locked="0"/>
    </xf>
    <xf numFmtId="0" fontId="23" fillId="0" borderId="22" xfId="0" applyFont="1" applyBorder="1" applyProtection="1">
      <protection locked="0"/>
    </xf>
    <xf numFmtId="0" fontId="23" fillId="0" borderId="25" xfId="0" applyFont="1" applyBorder="1" applyProtection="1">
      <protection locked="0"/>
    </xf>
    <xf numFmtId="0" fontId="23" fillId="0" borderId="23" xfId="0" applyFont="1" applyBorder="1" applyProtection="1">
      <protection locked="0"/>
    </xf>
    <xf numFmtId="0" fontId="23" fillId="0" borderId="24" xfId="0" applyFont="1" applyBorder="1" applyProtection="1">
      <protection locked="0"/>
    </xf>
    <xf numFmtId="0" fontId="23" fillId="0" borderId="1" xfId="0" applyFont="1" applyBorder="1" applyAlignment="1" applyProtection="1">
      <alignment horizontal="center"/>
      <protection locked="0"/>
    </xf>
    <xf numFmtId="3" fontId="30" fillId="0" borderId="18" xfId="0" applyNumberFormat="1" applyFont="1" applyBorder="1" applyAlignment="1" applyProtection="1">
      <alignment horizontal="center"/>
      <protection locked="0"/>
    </xf>
    <xf numFmtId="0" fontId="0" fillId="0" borderId="21" xfId="0" applyFont="1" applyBorder="1" applyAlignment="1" applyProtection="1">
      <alignment wrapText="1"/>
      <protection locked="0"/>
    </xf>
    <xf numFmtId="3" fontId="0" fillId="0" borderId="5" xfId="0" applyNumberFormat="1" applyFont="1" applyBorder="1" applyProtection="1">
      <protection locked="0"/>
    </xf>
    <xf numFmtId="0" fontId="0" fillId="0" borderId="20" xfId="0" applyFont="1" applyBorder="1" applyProtection="1">
      <protection locked="0"/>
    </xf>
    <xf numFmtId="0" fontId="0" fillId="0" borderId="0" xfId="0" applyFont="1" applyAlignment="1" applyProtection="1">
      <alignment wrapText="1"/>
      <protection locked="0"/>
    </xf>
    <xf numFmtId="3" fontId="0" fillId="0" borderId="42" xfId="0" applyNumberFormat="1" applyFont="1" applyBorder="1" applyProtection="1">
      <protection locked="0"/>
    </xf>
    <xf numFmtId="3" fontId="0" fillId="0" borderId="13" xfId="0" applyNumberFormat="1" applyFont="1" applyBorder="1" applyProtection="1">
      <protection locked="0"/>
    </xf>
    <xf numFmtId="3" fontId="0" fillId="0" borderId="24" xfId="0" applyNumberFormat="1" applyFont="1" applyBorder="1" applyProtection="1">
      <protection locked="0"/>
    </xf>
    <xf numFmtId="0" fontId="0" fillId="0" borderId="42" xfId="0" applyFont="1" applyBorder="1" applyAlignment="1" applyProtection="1">
      <alignment wrapText="1"/>
      <protection locked="0"/>
    </xf>
    <xf numFmtId="3" fontId="0" fillId="0" borderId="19" xfId="0" applyNumberFormat="1" applyFont="1" applyBorder="1" applyProtection="1">
      <protection locked="0"/>
    </xf>
    <xf numFmtId="0" fontId="0" fillId="0" borderId="16" xfId="0" applyFont="1" applyBorder="1" applyAlignment="1" applyProtection="1">
      <alignment wrapText="1"/>
      <protection locked="0"/>
    </xf>
    <xf numFmtId="3" fontId="0" fillId="0" borderId="16" xfId="0" applyNumberFormat="1" applyFont="1" applyBorder="1" applyProtection="1">
      <protection locked="0"/>
    </xf>
    <xf numFmtId="0" fontId="0" fillId="0" borderId="35" xfId="0" applyFont="1" applyBorder="1" applyProtection="1">
      <protection locked="0"/>
    </xf>
    <xf numFmtId="0" fontId="0" fillId="0" borderId="36" xfId="0" applyFont="1" applyBorder="1" applyProtection="1">
      <protection locked="0"/>
    </xf>
    <xf numFmtId="0" fontId="0" fillId="0" borderId="40" xfId="0" applyFont="1" applyBorder="1" applyAlignment="1" applyProtection="1">
      <alignment wrapText="1"/>
      <protection locked="0"/>
    </xf>
    <xf numFmtId="0" fontId="0" fillId="0" borderId="33" xfId="0" applyFont="1" applyBorder="1" applyAlignment="1" applyProtection="1">
      <alignment wrapText="1"/>
      <protection locked="0"/>
    </xf>
    <xf numFmtId="3" fontId="0" fillId="0" borderId="33" xfId="0" applyNumberFormat="1" applyFont="1" applyBorder="1" applyProtection="1">
      <protection locked="0"/>
    </xf>
    <xf numFmtId="0" fontId="0" fillId="0" borderId="34" xfId="0" applyFont="1" applyBorder="1" applyProtection="1">
      <protection locked="0"/>
    </xf>
    <xf numFmtId="0" fontId="0" fillId="0" borderId="33" xfId="0" applyFont="1" applyBorder="1" applyProtection="1">
      <protection locked="0"/>
    </xf>
    <xf numFmtId="3" fontId="23" fillId="0" borderId="5" xfId="0" applyNumberFormat="1" applyFont="1" applyBorder="1" applyProtection="1">
      <protection locked="0"/>
    </xf>
    <xf numFmtId="3" fontId="23" fillId="0" borderId="15" xfId="0" applyNumberFormat="1" applyFont="1" applyBorder="1" applyProtection="1">
      <protection locked="0"/>
    </xf>
    <xf numFmtId="0" fontId="23" fillId="0" borderId="15" xfId="0" applyFont="1" applyBorder="1" applyAlignment="1" applyProtection="1">
      <alignment horizontal="right"/>
      <protection locked="0"/>
    </xf>
    <xf numFmtId="0" fontId="23" fillId="0" borderId="18" xfId="0" applyFont="1" applyBorder="1" applyAlignment="1" applyProtection="1">
      <alignment horizontal="right"/>
      <protection locked="0"/>
    </xf>
    <xf numFmtId="0" fontId="23" fillId="0" borderId="43" xfId="0" applyFont="1" applyBorder="1" applyAlignment="1" applyProtection="1">
      <alignment wrapText="1"/>
      <protection locked="0"/>
    </xf>
    <xf numFmtId="0" fontId="23" fillId="0" borderId="43" xfId="0" applyFont="1" applyBorder="1" applyProtection="1">
      <protection locked="0"/>
    </xf>
    <xf numFmtId="0" fontId="23" fillId="0" borderId="20" xfId="0" applyFont="1" applyBorder="1" applyProtection="1">
      <protection locked="0"/>
    </xf>
    <xf numFmtId="0" fontId="23" fillId="0" borderId="42" xfId="0" applyFont="1" applyBorder="1" applyProtection="1">
      <protection locked="0"/>
    </xf>
    <xf numFmtId="0" fontId="23" fillId="0" borderId="42" xfId="0" applyFont="1" applyBorder="1" applyAlignment="1" applyProtection="1">
      <alignment wrapText="1"/>
      <protection locked="0"/>
    </xf>
    <xf numFmtId="3" fontId="23" fillId="0" borderId="19" xfId="0" applyNumberFormat="1" applyFont="1" applyBorder="1" applyProtection="1">
      <protection locked="0"/>
    </xf>
    <xf numFmtId="0" fontId="23" fillId="0" borderId="19" xfId="0" applyFont="1" applyBorder="1" applyAlignment="1" applyProtection="1">
      <alignment horizontal="right"/>
      <protection locked="0"/>
    </xf>
    <xf numFmtId="0" fontId="23" fillId="0" borderId="20" xfId="0" applyFont="1" applyBorder="1" applyAlignment="1" applyProtection="1">
      <alignment horizontal="right"/>
      <protection locked="0"/>
    </xf>
    <xf numFmtId="0" fontId="23" fillId="0" borderId="19" xfId="0" applyFont="1" applyBorder="1" applyProtection="1">
      <protection locked="0"/>
    </xf>
    <xf numFmtId="0" fontId="23" fillId="0" borderId="42" xfId="0" applyFont="1" applyBorder="1" applyAlignment="1" applyProtection="1">
      <alignment horizontal="center"/>
      <protection locked="0"/>
    </xf>
    <xf numFmtId="0" fontId="23" fillId="0" borderId="34" xfId="0" applyFont="1" applyBorder="1" applyProtection="1">
      <protection locked="0"/>
    </xf>
    <xf numFmtId="0" fontId="23" fillId="0" borderId="35" xfId="0" applyFont="1" applyBorder="1" applyProtection="1">
      <protection locked="0"/>
    </xf>
    <xf numFmtId="0" fontId="23" fillId="0" borderId="36" xfId="0" applyFont="1" applyBorder="1" applyProtection="1">
      <protection locked="0"/>
    </xf>
    <xf numFmtId="0" fontId="23" fillId="0" borderId="33" xfId="0" applyFont="1" applyBorder="1" applyProtection="1">
      <protection locked="0"/>
    </xf>
    <xf numFmtId="0" fontId="23" fillId="0" borderId="44" xfId="0" applyFont="1" applyBorder="1" applyAlignment="1" applyProtection="1">
      <alignment wrapText="1"/>
      <protection locked="0"/>
    </xf>
    <xf numFmtId="0" fontId="23" fillId="0" borderId="45" xfId="0" applyFont="1" applyBorder="1" applyProtection="1">
      <protection locked="0"/>
    </xf>
    <xf numFmtId="0" fontId="23" fillId="0" borderId="46" xfId="0" applyFont="1" applyBorder="1" applyProtection="1">
      <protection locked="0"/>
    </xf>
    <xf numFmtId="0" fontId="23" fillId="0" borderId="40" xfId="0" applyFont="1" applyBorder="1" applyProtection="1">
      <protection locked="0"/>
    </xf>
    <xf numFmtId="3" fontId="23" fillId="0" borderId="44" xfId="0" applyNumberFormat="1" applyFont="1" applyBorder="1" applyProtection="1">
      <protection locked="0"/>
    </xf>
    <xf numFmtId="0" fontId="23" fillId="0" borderId="21" xfId="0" applyFont="1" applyBorder="1" applyAlignment="1" applyProtection="1">
      <alignment wrapText="1"/>
      <protection locked="0"/>
    </xf>
    <xf numFmtId="49" fontId="23" fillId="0" borderId="5" xfId="0" applyNumberFormat="1" applyFont="1" applyBorder="1" applyAlignment="1" applyProtection="1">
      <alignment wrapText="1"/>
      <protection locked="0"/>
    </xf>
    <xf numFmtId="0" fontId="23" fillId="0" borderId="60" xfId="0" applyFont="1" applyBorder="1" applyAlignment="1" applyProtection="1">
      <alignment wrapText="1"/>
      <protection locked="0"/>
    </xf>
    <xf numFmtId="3" fontId="23" fillId="0" borderId="22" xfId="0" applyNumberFormat="1" applyFont="1" applyBorder="1" applyAlignment="1" applyProtection="1">
      <alignment wrapText="1"/>
      <protection locked="0"/>
    </xf>
    <xf numFmtId="0" fontId="23" fillId="0" borderId="22" xfId="0" applyFont="1" applyBorder="1" applyAlignment="1" applyProtection="1">
      <alignment wrapText="1"/>
      <protection locked="0"/>
    </xf>
    <xf numFmtId="0" fontId="23" fillId="0" borderId="23" xfId="0" applyFont="1" applyBorder="1" applyAlignment="1" applyProtection="1">
      <alignment wrapText="1"/>
      <protection locked="0"/>
    </xf>
    <xf numFmtId="0" fontId="23" fillId="0" borderId="25" xfId="0" applyFont="1" applyBorder="1" applyAlignment="1" applyProtection="1">
      <alignment wrapText="1"/>
      <protection locked="0"/>
    </xf>
    <xf numFmtId="0" fontId="23" fillId="0" borderId="13" xfId="0" applyFont="1" applyBorder="1" applyAlignment="1">
      <alignment wrapText="1"/>
    </xf>
    <xf numFmtId="49" fontId="23" fillId="0" borderId="5" xfId="0" applyNumberFormat="1" applyFont="1" applyBorder="1" applyProtection="1">
      <protection locked="0"/>
    </xf>
    <xf numFmtId="49" fontId="23" fillId="0" borderId="8" xfId="0" applyNumberFormat="1" applyFont="1" applyBorder="1" applyProtection="1">
      <protection locked="0"/>
    </xf>
    <xf numFmtId="49" fontId="23" fillId="0" borderId="15" xfId="0" applyNumberFormat="1" applyFont="1" applyBorder="1" applyProtection="1">
      <protection locked="0"/>
    </xf>
    <xf numFmtId="49" fontId="23" fillId="0" borderId="18" xfId="0" applyNumberFormat="1" applyFont="1" applyBorder="1" applyProtection="1">
      <protection locked="0"/>
    </xf>
    <xf numFmtId="0" fontId="23" fillId="0" borderId="32" xfId="0" applyFont="1" applyBorder="1" applyProtection="1">
      <protection locked="0"/>
    </xf>
    <xf numFmtId="0" fontId="23" fillId="0" borderId="57" xfId="0" applyFont="1" applyBorder="1" applyProtection="1">
      <protection locked="0"/>
    </xf>
    <xf numFmtId="3" fontId="23" fillId="0" borderId="22" xfId="0" applyNumberFormat="1" applyFont="1" applyBorder="1" applyProtection="1">
      <protection locked="0"/>
    </xf>
    <xf numFmtId="3" fontId="23" fillId="0" borderId="34" xfId="0" applyNumberFormat="1" applyFont="1" applyBorder="1" applyProtection="1">
      <protection locked="0"/>
    </xf>
    <xf numFmtId="3" fontId="23" fillId="0" borderId="34" xfId="0" applyNumberFormat="1" applyFont="1" applyBorder="1" applyAlignment="1" applyProtection="1">
      <alignment wrapText="1"/>
      <protection locked="0"/>
    </xf>
    <xf numFmtId="3" fontId="29" fillId="0" borderId="8" xfId="0" applyNumberFormat="1" applyFont="1" applyBorder="1" applyProtection="1">
      <protection locked="0"/>
    </xf>
    <xf numFmtId="3" fontId="29" fillId="0" borderId="18" xfId="0" applyNumberFormat="1" applyFont="1" applyBorder="1" applyProtection="1">
      <protection locked="0"/>
    </xf>
    <xf numFmtId="0" fontId="23" fillId="0" borderId="56" xfId="0" applyFont="1" applyBorder="1" applyProtection="1">
      <protection locked="0"/>
    </xf>
    <xf numFmtId="0" fontId="23" fillId="0" borderId="63" xfId="0" applyFont="1" applyBorder="1" applyProtection="1">
      <protection locked="0"/>
    </xf>
    <xf numFmtId="0" fontId="23" fillId="0" borderId="54" xfId="0" applyFont="1" applyBorder="1" applyProtection="1">
      <protection locked="0"/>
    </xf>
    <xf numFmtId="0" fontId="23" fillId="0" borderId="0" xfId="0" applyFont="1" applyBorder="1" applyAlignment="1" applyProtection="1">
      <alignment horizontal="center" vertical="center" textRotation="90"/>
      <protection locked="0"/>
    </xf>
    <xf numFmtId="3" fontId="23" fillId="0" borderId="21" xfId="0" applyNumberFormat="1" applyFont="1" applyBorder="1" applyProtection="1">
      <protection locked="0"/>
    </xf>
    <xf numFmtId="3" fontId="23" fillId="0" borderId="60" xfId="0" applyNumberFormat="1" applyFont="1" applyBorder="1" applyProtection="1">
      <protection locked="0"/>
    </xf>
    <xf numFmtId="3" fontId="23" fillId="0" borderId="64" xfId="0" applyNumberFormat="1" applyFont="1" applyBorder="1" applyProtection="1">
      <protection locked="0"/>
    </xf>
    <xf numFmtId="0" fontId="23" fillId="0" borderId="55" xfId="0" applyFont="1" applyBorder="1" applyProtection="1">
      <protection locked="0"/>
    </xf>
    <xf numFmtId="0" fontId="23" fillId="0" borderId="41" xfId="0" applyFont="1" applyBorder="1" applyProtection="1">
      <protection locked="0"/>
    </xf>
    <xf numFmtId="0" fontId="23" fillId="0" borderId="21" xfId="0" applyFont="1" applyBorder="1" applyProtection="1">
      <protection locked="0"/>
    </xf>
    <xf numFmtId="0" fontId="23" fillId="0" borderId="60" xfId="0" applyFont="1" applyBorder="1" applyProtection="1">
      <protection locked="0"/>
    </xf>
    <xf numFmtId="0" fontId="23" fillId="0" borderId="64" xfId="0" applyFont="1" applyBorder="1" applyProtection="1">
      <protection locked="0"/>
    </xf>
    <xf numFmtId="0" fontId="23" fillId="0" borderId="64" xfId="0" applyFont="1" applyBorder="1" applyAlignment="1" applyProtection="1">
      <alignment wrapText="1"/>
      <protection locked="0"/>
    </xf>
    <xf numFmtId="3" fontId="23" fillId="0" borderId="40" xfId="0" applyNumberFormat="1" applyFont="1" applyBorder="1" applyAlignment="1" applyProtection="1">
      <alignment wrapText="1"/>
      <protection locked="0"/>
    </xf>
    <xf numFmtId="3" fontId="23" fillId="0" borderId="1" xfId="0" applyNumberFormat="1" applyFont="1" applyBorder="1" applyAlignment="1" applyProtection="1">
      <alignment wrapText="1"/>
      <protection locked="0"/>
    </xf>
    <xf numFmtId="3" fontId="23" fillId="0" borderId="13" xfId="0" applyNumberFormat="1" applyFont="1" applyBorder="1" applyAlignment="1" applyProtection="1">
      <alignment wrapText="1"/>
      <protection locked="0"/>
    </xf>
    <xf numFmtId="3" fontId="16" fillId="0" borderId="12" xfId="0" applyNumberFormat="1" applyFont="1" applyBorder="1" applyAlignment="1" applyProtection="1">
      <alignment wrapText="1"/>
      <protection locked="0"/>
    </xf>
    <xf numFmtId="3" fontId="16" fillId="0" borderId="32" xfId="0" applyNumberFormat="1" applyFont="1" applyBorder="1" applyAlignment="1" applyProtection="1">
      <alignment wrapText="1"/>
      <protection locked="0"/>
    </xf>
    <xf numFmtId="3" fontId="16" fillId="0" borderId="38" xfId="0" applyNumberFormat="1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23" fillId="0" borderId="17" xfId="0" applyFont="1" applyBorder="1" applyAlignment="1" applyProtection="1">
      <alignment wrapText="1"/>
      <protection locked="0"/>
    </xf>
    <xf numFmtId="0" fontId="23" fillId="0" borderId="39" xfId="0" applyFont="1" applyBorder="1" applyAlignment="1" applyProtection="1">
      <alignment wrapText="1"/>
      <protection locked="0"/>
    </xf>
    <xf numFmtId="0" fontId="23" fillId="0" borderId="55" xfId="0" applyFont="1" applyBorder="1" applyAlignment="1" applyProtection="1">
      <alignment wrapText="1"/>
      <protection locked="0"/>
    </xf>
    <xf numFmtId="0" fontId="23" fillId="0" borderId="57" xfId="0" applyFont="1" applyBorder="1" applyAlignment="1" applyProtection="1">
      <alignment wrapText="1"/>
      <protection locked="0"/>
    </xf>
    <xf numFmtId="0" fontId="23" fillId="0" borderId="41" xfId="0" applyFont="1" applyBorder="1" applyAlignment="1" applyProtection="1">
      <alignment wrapText="1"/>
      <protection locked="0"/>
    </xf>
    <xf numFmtId="3" fontId="23" fillId="0" borderId="12" xfId="0" applyNumberFormat="1" applyFont="1" applyBorder="1" applyAlignment="1" applyProtection="1">
      <alignment shrinkToFit="1"/>
      <protection locked="0"/>
    </xf>
    <xf numFmtId="3" fontId="23" fillId="0" borderId="59" xfId="0" applyNumberFormat="1" applyFont="1" applyBorder="1" applyAlignment="1" applyProtection="1">
      <alignment shrinkToFit="1"/>
      <protection locked="0"/>
    </xf>
    <xf numFmtId="3" fontId="23" fillId="0" borderId="32" xfId="0" applyNumberFormat="1" applyFont="1" applyBorder="1" applyAlignment="1" applyProtection="1">
      <alignment shrinkToFit="1"/>
      <protection locked="0"/>
    </xf>
    <xf numFmtId="3" fontId="23" fillId="0" borderId="38" xfId="0" applyNumberFormat="1" applyFont="1" applyBorder="1" applyAlignment="1" applyProtection="1">
      <alignment shrinkToFit="1"/>
      <protection locked="0"/>
    </xf>
    <xf numFmtId="3" fontId="28" fillId="0" borderId="12" xfId="0" applyNumberFormat="1" applyFont="1" applyBorder="1" applyProtection="1">
      <protection locked="0"/>
    </xf>
    <xf numFmtId="3" fontId="28" fillId="0" borderId="32" xfId="0" applyNumberFormat="1" applyFont="1" applyBorder="1" applyProtection="1">
      <protection locked="0"/>
    </xf>
    <xf numFmtId="3" fontId="28" fillId="0" borderId="38" xfId="0" applyNumberFormat="1" applyFont="1" applyBorder="1" applyProtection="1">
      <protection locked="0"/>
    </xf>
    <xf numFmtId="17" fontId="23" fillId="0" borderId="15" xfId="0" applyNumberFormat="1" applyFont="1" applyBorder="1" applyAlignment="1" applyProtection="1">
      <alignment shrinkToFit="1"/>
      <protection locked="0"/>
    </xf>
    <xf numFmtId="17" fontId="23" fillId="0" borderId="34" xfId="0" applyNumberFormat="1" applyFont="1" applyBorder="1" applyAlignment="1" applyProtection="1">
      <alignment shrinkToFit="1"/>
      <protection locked="0"/>
    </xf>
    <xf numFmtId="17" fontId="23" fillId="0" borderId="55" xfId="0" applyNumberFormat="1" applyFont="1" applyBorder="1" applyProtection="1">
      <protection locked="0"/>
    </xf>
    <xf numFmtId="17" fontId="23" fillId="0" borderId="57" xfId="0" applyNumberFormat="1" applyFont="1" applyBorder="1" applyProtection="1">
      <protection locked="0"/>
    </xf>
    <xf numFmtId="17" fontId="23" fillId="0" borderId="57" xfId="0" applyNumberFormat="1" applyFont="1" applyBorder="1" applyAlignment="1" applyProtection="1">
      <alignment shrinkToFit="1"/>
      <protection locked="0"/>
    </xf>
    <xf numFmtId="17" fontId="23" fillId="0" borderId="41" xfId="0" applyNumberFormat="1" applyFont="1" applyBorder="1" applyAlignment="1" applyProtection="1">
      <alignment shrinkToFit="1"/>
      <protection locked="0"/>
    </xf>
    <xf numFmtId="0" fontId="23" fillId="0" borderId="31" xfId="0" applyFont="1" applyBorder="1" applyAlignment="1" applyProtection="1">
      <alignment horizontal="center" shrinkToFit="1"/>
      <protection locked="0"/>
    </xf>
    <xf numFmtId="3" fontId="23" fillId="0" borderId="31" xfId="0" applyNumberFormat="1" applyFont="1" applyBorder="1" applyAlignment="1" applyProtection="1">
      <alignment horizontal="center" shrinkToFit="1"/>
      <protection locked="0"/>
    </xf>
    <xf numFmtId="0" fontId="23" fillId="0" borderId="15" xfId="0" applyFont="1" applyBorder="1" applyAlignment="1" applyProtection="1">
      <alignment horizontal="center" shrinkToFit="1"/>
      <protection locked="0"/>
    </xf>
    <xf numFmtId="0" fontId="23" fillId="0" borderId="34" xfId="0" applyFont="1" applyBorder="1" applyAlignment="1" applyProtection="1">
      <alignment horizontal="center" shrinkToFit="1"/>
      <protection locked="0"/>
    </xf>
    <xf numFmtId="0" fontId="23" fillId="0" borderId="35" xfId="0" applyFont="1" applyBorder="1" applyAlignment="1" applyProtection="1">
      <alignment horizontal="center" shrinkToFit="1"/>
      <protection locked="0"/>
    </xf>
    <xf numFmtId="3" fontId="23" fillId="0" borderId="35" xfId="0" applyNumberFormat="1" applyFont="1" applyBorder="1" applyAlignment="1" applyProtection="1">
      <alignment horizontal="center" shrinkToFit="1"/>
      <protection locked="0"/>
    </xf>
    <xf numFmtId="3" fontId="30" fillId="0" borderId="36" xfId="0" applyNumberFormat="1" applyFont="1" applyBorder="1" applyAlignment="1" applyProtection="1">
      <alignment horizontal="center"/>
      <protection locked="0"/>
    </xf>
    <xf numFmtId="17" fontId="23" fillId="0" borderId="13" xfId="0" applyNumberFormat="1" applyFont="1" applyBorder="1" applyAlignment="1" applyProtection="1">
      <alignment horizontal="center"/>
      <protection locked="0"/>
    </xf>
    <xf numFmtId="17" fontId="23" fillId="0" borderId="40" xfId="0" applyNumberFormat="1" applyFont="1" applyBorder="1" applyAlignment="1" applyProtection="1">
      <alignment horizontal="center"/>
      <protection locked="0"/>
    </xf>
    <xf numFmtId="0" fontId="23" fillId="0" borderId="40" xfId="0" applyFont="1" applyBorder="1" applyAlignment="1" applyProtection="1">
      <alignment horizontal="center"/>
      <protection locked="0"/>
    </xf>
    <xf numFmtId="0" fontId="23" fillId="0" borderId="12" xfId="0" applyFont="1" applyBorder="1" applyProtection="1">
      <protection locked="0"/>
    </xf>
    <xf numFmtId="0" fontId="23" fillId="0" borderId="32" xfId="0" applyFont="1" applyBorder="1" applyAlignment="1" applyProtection="1">
      <alignment horizontal="center"/>
      <protection locked="0"/>
    </xf>
    <xf numFmtId="0" fontId="23" fillId="0" borderId="38" xfId="0" applyFont="1" applyBorder="1" applyAlignment="1" applyProtection="1">
      <alignment horizontal="center"/>
      <protection locked="0"/>
    </xf>
    <xf numFmtId="0" fontId="23" fillId="0" borderId="17" xfId="0" applyFont="1" applyBorder="1" applyAlignment="1" applyProtection="1">
      <alignment horizontal="center"/>
      <protection locked="0"/>
    </xf>
    <xf numFmtId="0" fontId="23" fillId="0" borderId="60" xfId="0" applyFont="1" applyBorder="1" applyAlignment="1" applyProtection="1">
      <alignment horizontal="center"/>
      <protection locked="0"/>
    </xf>
    <xf numFmtId="0" fontId="23" fillId="0" borderId="37" xfId="0" applyFont="1" applyBorder="1" applyAlignment="1" applyProtection="1">
      <alignment horizontal="center"/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23" fillId="0" borderId="39" xfId="0" applyFont="1" applyBorder="1" applyAlignment="1" applyProtection="1">
      <alignment horizontal="center"/>
      <protection locked="0"/>
    </xf>
    <xf numFmtId="3" fontId="16" fillId="0" borderId="17" xfId="0" applyNumberFormat="1" applyFont="1" applyBorder="1" applyProtection="1">
      <protection locked="0"/>
    </xf>
    <xf numFmtId="17" fontId="23" fillId="0" borderId="44" xfId="0" applyNumberFormat="1" applyFont="1" applyBorder="1" applyAlignment="1" applyProtection="1">
      <alignment horizontal="right"/>
      <protection locked="0"/>
    </xf>
    <xf numFmtId="17" fontId="23" fillId="0" borderId="46" xfId="0" applyNumberFormat="1" applyFont="1" applyBorder="1" applyAlignment="1" applyProtection="1">
      <alignment horizontal="right"/>
      <protection locked="0"/>
    </xf>
    <xf numFmtId="0" fontId="23" fillId="0" borderId="44" xfId="0" applyFont="1" applyBorder="1" applyProtection="1">
      <protection locked="0"/>
    </xf>
    <xf numFmtId="3" fontId="29" fillId="0" borderId="46" xfId="0" applyNumberFormat="1" applyFont="1" applyBorder="1" applyProtection="1">
      <protection locked="0"/>
    </xf>
    <xf numFmtId="0" fontId="23" fillId="0" borderId="19" xfId="0" applyFont="1" applyBorder="1" applyAlignment="1" applyProtection="1">
      <alignment wrapText="1"/>
      <protection locked="0"/>
    </xf>
    <xf numFmtId="3" fontId="16" fillId="0" borderId="8" xfId="0" applyNumberFormat="1" applyFont="1" applyBorder="1" applyAlignment="1" applyProtection="1">
      <alignment wrapText="1"/>
      <protection locked="0"/>
    </xf>
    <xf numFmtId="3" fontId="16" fillId="0" borderId="20" xfId="0" applyNumberFormat="1" applyFont="1" applyBorder="1" applyAlignment="1" applyProtection="1">
      <alignment wrapText="1"/>
      <protection locked="0"/>
    </xf>
    <xf numFmtId="3" fontId="16" fillId="0" borderId="18" xfId="0" applyNumberFormat="1" applyFont="1" applyBorder="1" applyAlignment="1" applyProtection="1">
      <alignment wrapText="1"/>
      <protection locked="0"/>
    </xf>
    <xf numFmtId="3" fontId="16" fillId="0" borderId="46" xfId="0" applyNumberFormat="1" applyFont="1" applyBorder="1" applyAlignment="1" applyProtection="1">
      <alignment wrapText="1"/>
      <protection locked="0"/>
    </xf>
    <xf numFmtId="49" fontId="23" fillId="0" borderId="44" xfId="0" applyNumberFormat="1" applyFont="1" applyBorder="1" applyProtection="1">
      <protection locked="0"/>
    </xf>
    <xf numFmtId="49" fontId="23" fillId="0" borderId="46" xfId="0" applyNumberFormat="1" applyFont="1" applyBorder="1" applyProtection="1">
      <protection locked="0"/>
    </xf>
    <xf numFmtId="0" fontId="23" fillId="0" borderId="46" xfId="0" applyFont="1" applyBorder="1" applyAlignment="1" applyProtection="1">
      <alignment wrapText="1"/>
      <protection locked="0"/>
    </xf>
    <xf numFmtId="3" fontId="16" fillId="0" borderId="8" xfId="0" applyNumberFormat="1" applyFont="1" applyBorder="1" applyProtection="1">
      <protection locked="0"/>
    </xf>
    <xf numFmtId="3" fontId="16" fillId="0" borderId="18" xfId="0" applyNumberFormat="1" applyFont="1" applyBorder="1" applyProtection="1">
      <protection locked="0"/>
    </xf>
    <xf numFmtId="3" fontId="16" fillId="0" borderId="46" xfId="0" applyNumberFormat="1" applyFont="1" applyBorder="1" applyProtection="1">
      <protection locked="0"/>
    </xf>
    <xf numFmtId="3" fontId="29" fillId="0" borderId="46" xfId="0" applyNumberFormat="1" applyFont="1" applyBorder="1" applyAlignment="1" applyProtection="1">
      <alignment wrapText="1"/>
      <protection locked="0"/>
    </xf>
    <xf numFmtId="49" fontId="23" fillId="0" borderId="5" xfId="0" applyNumberFormat="1" applyFont="1" applyBorder="1" applyAlignment="1" applyProtection="1">
      <alignment horizontal="right"/>
      <protection locked="0"/>
    </xf>
    <xf numFmtId="0" fontId="23" fillId="0" borderId="8" xfId="0" applyFont="1" applyBorder="1" applyAlignment="1" applyProtection="1">
      <alignment horizontal="right"/>
      <protection locked="0"/>
    </xf>
    <xf numFmtId="49" fontId="0" fillId="0" borderId="34" xfId="0" applyNumberFormat="1" applyBorder="1" applyProtection="1">
      <protection locked="0"/>
    </xf>
    <xf numFmtId="3" fontId="16" fillId="0" borderId="1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3" fontId="16" fillId="0" borderId="40" xfId="0" applyNumberFormat="1" applyFont="1" applyBorder="1" applyProtection="1">
      <protection locked="0"/>
    </xf>
    <xf numFmtId="0" fontId="0" fillId="0" borderId="62" xfId="0" applyBorder="1" applyAlignment="1" applyProtection="1">
      <alignment vertical="center" textRotation="90" wrapText="1"/>
      <protection locked="0"/>
    </xf>
    <xf numFmtId="0" fontId="0" fillId="0" borderId="10" xfId="0" applyBorder="1" applyAlignment="1" applyProtection="1">
      <alignment vertical="center" textRotation="90" wrapText="1"/>
      <protection locked="0"/>
    </xf>
    <xf numFmtId="0" fontId="0" fillId="0" borderId="53" xfId="0" applyBorder="1" applyAlignment="1" applyProtection="1">
      <alignment vertical="center" textRotation="90" wrapText="1"/>
      <protection locked="0"/>
    </xf>
    <xf numFmtId="3" fontId="16" fillId="0" borderId="20" xfId="0" applyNumberFormat="1" applyFont="1" applyBorder="1" applyProtection="1">
      <protection locked="0"/>
    </xf>
    <xf numFmtId="3" fontId="0" fillId="0" borderId="34" xfId="0" applyNumberFormat="1" applyBorder="1" applyProtection="1">
      <protection locked="0"/>
    </xf>
    <xf numFmtId="3" fontId="0" fillId="0" borderId="12" xfId="0" applyNumberFormat="1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3" fontId="0" fillId="0" borderId="32" xfId="0" applyNumberFormat="1" applyFont="1" applyBorder="1" applyProtection="1">
      <protection locked="0"/>
    </xf>
    <xf numFmtId="0" fontId="0" fillId="0" borderId="32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42" xfId="0" applyFont="1" applyBorder="1" applyProtection="1">
      <protection locked="0"/>
    </xf>
    <xf numFmtId="0" fontId="0" fillId="0" borderId="58" xfId="0" applyFont="1" applyBorder="1" applyProtection="1">
      <protection locked="0"/>
    </xf>
    <xf numFmtId="3" fontId="0" fillId="0" borderId="59" xfId="0" applyNumberFormat="1" applyFont="1" applyBorder="1" applyProtection="1">
      <protection locked="0"/>
    </xf>
    <xf numFmtId="0" fontId="0" fillId="0" borderId="59" xfId="0" applyFont="1" applyBorder="1" applyProtection="1">
      <protection locked="0"/>
    </xf>
    <xf numFmtId="0" fontId="0" fillId="0" borderId="42" xfId="0" applyFont="1" applyBorder="1" applyAlignment="1" applyProtection="1">
      <alignment horizontal="center"/>
      <protection locked="0"/>
    </xf>
    <xf numFmtId="0" fontId="0" fillId="0" borderId="58" xfId="0" applyFont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center"/>
      <protection locked="0"/>
    </xf>
    <xf numFmtId="0" fontId="0" fillId="0" borderId="64" xfId="0" applyFont="1" applyBorder="1" applyAlignment="1" applyProtection="1">
      <alignment wrapText="1"/>
      <protection locked="0"/>
    </xf>
    <xf numFmtId="3" fontId="0" fillId="0" borderId="52" xfId="0" applyNumberFormat="1" applyFont="1" applyBorder="1" applyProtection="1">
      <protection locked="0"/>
    </xf>
    <xf numFmtId="0" fontId="0" fillId="0" borderId="52" xfId="0" applyFont="1" applyBorder="1" applyProtection="1">
      <protection locked="0"/>
    </xf>
    <xf numFmtId="0" fontId="0" fillId="0" borderId="51" xfId="0" applyFont="1" applyBorder="1" applyProtection="1">
      <protection locked="0"/>
    </xf>
    <xf numFmtId="0" fontId="0" fillId="0" borderId="51" xfId="0" applyFont="1" applyBorder="1" applyAlignment="1" applyProtection="1">
      <alignment horizontal="center"/>
      <protection locked="0"/>
    </xf>
    <xf numFmtId="3" fontId="16" fillId="0" borderId="21" xfId="0" applyNumberFormat="1" applyFont="1" applyBorder="1" applyAlignment="1" applyProtection="1">
      <alignment wrapText="1"/>
      <protection locked="0"/>
    </xf>
    <xf numFmtId="3" fontId="16" fillId="0" borderId="60" xfId="0" applyNumberFormat="1" applyFont="1" applyBorder="1" applyAlignment="1" applyProtection="1">
      <alignment wrapText="1"/>
      <protection locked="0"/>
    </xf>
    <xf numFmtId="3" fontId="16" fillId="0" borderId="64" xfId="0" applyNumberFormat="1" applyFont="1" applyBorder="1" applyAlignment="1" applyProtection="1">
      <alignment wrapText="1"/>
      <protection locked="0"/>
    </xf>
    <xf numFmtId="3" fontId="16" fillId="0" borderId="10" xfId="0" applyNumberFormat="1" applyFont="1" applyBorder="1" applyAlignment="1" applyProtection="1">
      <alignment wrapText="1"/>
      <protection locked="0"/>
    </xf>
    <xf numFmtId="3" fontId="16" fillId="0" borderId="1" xfId="0" applyNumberFormat="1" applyFont="1" applyBorder="1" applyAlignment="1" applyProtection="1">
      <alignment wrapText="1"/>
      <protection locked="0"/>
    </xf>
    <xf numFmtId="3" fontId="16" fillId="0" borderId="13" xfId="0" applyNumberFormat="1" applyFont="1" applyBorder="1" applyAlignment="1" applyProtection="1">
      <alignment wrapText="1"/>
      <protection locked="0"/>
    </xf>
    <xf numFmtId="3" fontId="16" fillId="0" borderId="40" xfId="0" applyNumberFormat="1" applyFont="1" applyBorder="1" applyAlignment="1" applyProtection="1">
      <alignment wrapText="1"/>
      <protection locked="0"/>
    </xf>
    <xf numFmtId="0" fontId="20" fillId="0" borderId="0" xfId="0" applyFont="1" applyFill="1" applyBorder="1" applyProtection="1">
      <protection locked="0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23" fillId="0" borderId="0" xfId="0" applyFont="1" applyBorder="1" applyAlignment="1" applyProtection="1">
      <alignment horizontal="center" vertical="center" textRotation="90" wrapText="1"/>
      <protection locked="0"/>
    </xf>
    <xf numFmtId="0" fontId="23" fillId="0" borderId="0" xfId="0" applyFont="1" applyBorder="1" applyAlignment="1" applyProtection="1">
      <alignment wrapText="1"/>
      <protection locked="0"/>
    </xf>
    <xf numFmtId="3" fontId="23" fillId="0" borderId="0" xfId="0" applyNumberFormat="1" applyFont="1" applyBorder="1" applyProtection="1">
      <protection locked="0"/>
    </xf>
    <xf numFmtId="3" fontId="29" fillId="0" borderId="0" xfId="0" applyNumberFormat="1" applyFont="1" applyBorder="1" applyProtection="1">
      <protection locked="0"/>
    </xf>
    <xf numFmtId="0" fontId="23" fillId="0" borderId="0" xfId="0" applyFont="1" applyBorder="1" applyProtection="1">
      <protection locked="0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3" fontId="0" fillId="0" borderId="73" xfId="0" applyNumberFormat="1" applyBorder="1" applyAlignment="1">
      <alignment horizontal="center" vertical="center" wrapText="1"/>
    </xf>
    <xf numFmtId="3" fontId="0" fillId="0" borderId="45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 wrapText="1"/>
    </xf>
    <xf numFmtId="3" fontId="0" fillId="0" borderId="34" xfId="0" applyNumberForma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 applyProtection="1">
      <alignment wrapText="1"/>
      <protection locked="0"/>
    </xf>
    <xf numFmtId="3" fontId="0" fillId="0" borderId="0" xfId="0" applyNumberFormat="1" applyBorder="1" applyAlignment="1" applyProtection="1">
      <alignment wrapText="1"/>
      <protection locked="0"/>
    </xf>
    <xf numFmtId="3" fontId="9" fillId="0" borderId="0" xfId="0" applyNumberFormat="1" applyFont="1" applyBorder="1" applyAlignment="1" applyProtection="1">
      <alignment wrapText="1"/>
      <protection locked="0"/>
    </xf>
    <xf numFmtId="17" fontId="0" fillId="0" borderId="0" xfId="0" applyNumberFormat="1" applyBorder="1" applyAlignment="1" applyProtection="1">
      <alignment wrapText="1"/>
      <protection locked="0"/>
    </xf>
    <xf numFmtId="0" fontId="20" fillId="0" borderId="0" xfId="0" applyFont="1" applyBorder="1" applyAlignment="1" applyProtection="1">
      <alignment wrapText="1"/>
      <protection locked="0"/>
    </xf>
    <xf numFmtId="0" fontId="0" fillId="0" borderId="45" xfId="0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0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center" vertical="center" textRotation="90" wrapText="1"/>
      <protection locked="0"/>
    </xf>
    <xf numFmtId="3" fontId="16" fillId="0" borderId="0" xfId="0" applyNumberFormat="1" applyFont="1" applyBorder="1" applyAlignment="1" applyProtection="1">
      <alignment wrapText="1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 wrapText="1"/>
    </xf>
    <xf numFmtId="3" fontId="0" fillId="0" borderId="64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2" fillId="2" borderId="45" xfId="0" applyFont="1" applyFill="1" applyBorder="1" applyAlignment="1">
      <alignment vertical="center" wrapText="1"/>
    </xf>
    <xf numFmtId="0" fontId="2" fillId="2" borderId="72" xfId="0" applyFont="1" applyFill="1" applyBorder="1" applyAlignment="1">
      <alignment vertical="center" wrapText="1"/>
    </xf>
    <xf numFmtId="3" fontId="16" fillId="0" borderId="36" xfId="0" applyNumberFormat="1" applyFont="1" applyBorder="1" applyProtection="1">
      <protection locked="0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18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3" fontId="0" fillId="0" borderId="46" xfId="0" applyNumberFormat="1" applyBorder="1" applyProtection="1"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10" fillId="0" borderId="41" xfId="0" applyFont="1" applyBorder="1" applyAlignment="1">
      <alignment horizontal="center" vertical="center" wrapText="1"/>
    </xf>
    <xf numFmtId="0" fontId="0" fillId="0" borderId="53" xfId="0" applyBorder="1" applyProtection="1">
      <protection locked="0"/>
    </xf>
    <xf numFmtId="3" fontId="0" fillId="0" borderId="65" xfId="0" applyNumberFormat="1" applyBorder="1" applyAlignment="1" applyProtection="1">
      <alignment wrapText="1"/>
      <protection locked="0"/>
    </xf>
    <xf numFmtId="3" fontId="0" fillId="0" borderId="9" xfId="0" applyNumberFormat="1" applyBorder="1" applyProtection="1">
      <protection locked="0"/>
    </xf>
    <xf numFmtId="3" fontId="0" fillId="0" borderId="1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49" fontId="0" fillId="0" borderId="62" xfId="0" applyNumberFormat="1" applyFont="1" applyBorder="1" applyAlignment="1" applyProtection="1">
      <alignment wrapText="1"/>
      <protection locked="0"/>
    </xf>
    <xf numFmtId="0" fontId="20" fillId="0" borderId="0" xfId="0" applyFont="1" applyBorder="1" applyAlignment="1">
      <alignment horizontal="left" vertical="center"/>
    </xf>
    <xf numFmtId="3" fontId="0" fillId="0" borderId="8" xfId="0" applyNumberFormat="1" applyFont="1" applyBorder="1" applyProtection="1"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3" fontId="0" fillId="0" borderId="15" xfId="0" applyNumberFormat="1" applyFont="1" applyBorder="1" applyProtection="1">
      <protection locked="0"/>
    </xf>
    <xf numFmtId="3" fontId="0" fillId="0" borderId="18" xfId="0" applyNumberFormat="1" applyFont="1" applyBorder="1" applyProtection="1"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Protection="1"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3" fontId="0" fillId="0" borderId="44" xfId="0" applyNumberFormat="1" applyFont="1" applyBorder="1" applyProtection="1">
      <protection locked="0"/>
    </xf>
    <xf numFmtId="3" fontId="0" fillId="0" borderId="36" xfId="0" applyNumberFormat="1" applyFont="1" applyBorder="1" applyProtection="1">
      <protection locked="0"/>
    </xf>
    <xf numFmtId="0" fontId="0" fillId="0" borderId="44" xfId="0" applyFont="1" applyBorder="1" applyProtection="1">
      <protection locked="0"/>
    </xf>
    <xf numFmtId="0" fontId="0" fillId="0" borderId="46" xfId="0" applyFont="1" applyBorder="1" applyProtection="1"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 applyProtection="1">
      <alignment horizontal="center" vertical="center"/>
      <protection locked="0"/>
    </xf>
    <xf numFmtId="0" fontId="20" fillId="0" borderId="0" xfId="0" applyFont="1" applyFill="1"/>
    <xf numFmtId="0" fontId="36" fillId="0" borderId="0" xfId="1" applyFont="1"/>
    <xf numFmtId="0" fontId="37" fillId="0" borderId="0" xfId="0" applyFont="1"/>
    <xf numFmtId="0" fontId="0" fillId="0" borderId="0" xfId="0" applyFont="1"/>
    <xf numFmtId="0" fontId="38" fillId="0" borderId="0" xfId="1" applyFont="1"/>
    <xf numFmtId="0" fontId="39" fillId="0" borderId="0" xfId="1" applyFont="1"/>
    <xf numFmtId="0" fontId="40" fillId="0" borderId="0" xfId="1" applyFont="1"/>
    <xf numFmtId="0" fontId="0" fillId="0" borderId="77" xfId="0" applyBorder="1" applyAlignment="1" applyProtection="1">
      <alignment wrapText="1"/>
      <protection locked="0"/>
    </xf>
    <xf numFmtId="0" fontId="0" fillId="0" borderId="1" xfId="0" applyBorder="1"/>
    <xf numFmtId="0" fontId="0" fillId="0" borderId="13" xfId="0" applyBorder="1"/>
    <xf numFmtId="0" fontId="0" fillId="0" borderId="33" xfId="0" applyBorder="1"/>
    <xf numFmtId="0" fontId="0" fillId="0" borderId="73" xfId="0" applyBorder="1" applyAlignment="1">
      <alignment horizontal="center" vertical="center" wrapText="1"/>
    </xf>
    <xf numFmtId="0" fontId="0" fillId="0" borderId="42" xfId="0" applyBorder="1"/>
    <xf numFmtId="0" fontId="0" fillId="0" borderId="53" xfId="0" applyBorder="1"/>
    <xf numFmtId="0" fontId="2" fillId="2" borderId="63" xfId="0" applyFont="1" applyFill="1" applyBorder="1" applyAlignment="1">
      <alignment horizontal="center" vertical="center" wrapText="1"/>
    </xf>
    <xf numFmtId="0" fontId="0" fillId="0" borderId="77" xfId="0" applyBorder="1" applyAlignment="1" applyProtection="1">
      <alignment vertical="center" textRotation="90" wrapText="1"/>
      <protection locked="0"/>
    </xf>
    <xf numFmtId="0" fontId="2" fillId="2" borderId="76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vertical="center" wrapText="1"/>
    </xf>
    <xf numFmtId="0" fontId="0" fillId="0" borderId="40" xfId="0" applyBorder="1"/>
    <xf numFmtId="0" fontId="2" fillId="0" borderId="33" xfId="0" applyFont="1" applyBorder="1" applyAlignment="1">
      <alignment vertical="center"/>
    </xf>
    <xf numFmtId="0" fontId="0" fillId="0" borderId="22" xfId="0" applyFont="1" applyBorder="1" applyAlignment="1" applyProtection="1">
      <alignment wrapText="1"/>
      <protection locked="0"/>
    </xf>
    <xf numFmtId="0" fontId="0" fillId="0" borderId="34" xfId="0" applyFont="1" applyBorder="1" applyAlignment="1" applyProtection="1">
      <alignment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 applyProtection="1">
      <alignment wrapText="1"/>
      <protection locked="0"/>
    </xf>
    <xf numFmtId="0" fontId="0" fillId="0" borderId="15" xfId="0" applyFont="1" applyBorder="1" applyAlignment="1" applyProtection="1">
      <alignment wrapText="1"/>
      <protection locked="0"/>
    </xf>
    <xf numFmtId="0" fontId="0" fillId="0" borderId="19" xfId="0" applyFont="1" applyBorder="1" applyAlignment="1" applyProtection="1">
      <alignment wrapText="1"/>
      <protection locked="0"/>
    </xf>
    <xf numFmtId="0" fontId="0" fillId="0" borderId="44" xfId="0" applyFont="1" applyBorder="1" applyAlignment="1" applyProtection="1">
      <alignment wrapText="1"/>
      <protection locked="0"/>
    </xf>
    <xf numFmtId="0" fontId="23" fillId="0" borderId="20" xfId="0" applyFont="1" applyBorder="1" applyAlignment="1" applyProtection="1">
      <alignment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textRotation="90"/>
      <protection locked="0"/>
    </xf>
    <xf numFmtId="0" fontId="0" fillId="0" borderId="16" xfId="0" applyBorder="1" applyAlignment="1" applyProtection="1">
      <alignment horizontal="center" vertical="center" textRotation="90"/>
      <protection locked="0"/>
    </xf>
    <xf numFmtId="0" fontId="0" fillId="0" borderId="40" xfId="0" applyBorder="1" applyAlignment="1" applyProtection="1">
      <alignment horizontal="center" vertical="center" textRotation="90"/>
      <protection locked="0"/>
    </xf>
    <xf numFmtId="0" fontId="0" fillId="0" borderId="75" xfId="0" applyBorder="1" applyAlignment="1" applyProtection="1">
      <alignment horizontal="center" vertical="center" textRotation="90" wrapText="1"/>
      <protection locked="0"/>
    </xf>
    <xf numFmtId="0" fontId="0" fillId="0" borderId="78" xfId="0" applyBorder="1" applyAlignment="1" applyProtection="1">
      <alignment horizontal="center" vertical="center" textRotation="90" wrapText="1"/>
      <protection locked="0"/>
    </xf>
    <xf numFmtId="0" fontId="0" fillId="0" borderId="73" xfId="0" applyBorder="1" applyAlignment="1" applyProtection="1">
      <alignment horizontal="center" vertical="center" textRotation="90" wrapText="1"/>
      <protection locked="0"/>
    </xf>
    <xf numFmtId="0" fontId="0" fillId="0" borderId="3" xfId="0" applyBorder="1" applyAlignment="1" applyProtection="1">
      <alignment horizontal="center" vertical="center" textRotation="90" wrapText="1"/>
      <protection locked="0"/>
    </xf>
    <xf numFmtId="0" fontId="0" fillId="0" borderId="66" xfId="0" applyBorder="1" applyAlignment="1" applyProtection="1">
      <alignment horizontal="center" vertical="center" textRotation="90" wrapText="1"/>
      <protection locked="0"/>
    </xf>
    <xf numFmtId="0" fontId="0" fillId="0" borderId="45" xfId="0" applyBorder="1" applyAlignment="1" applyProtection="1">
      <alignment horizontal="center" vertical="center" textRotation="90" wrapText="1"/>
      <protection locked="0"/>
    </xf>
    <xf numFmtId="0" fontId="0" fillId="0" borderId="3" xfId="0" applyBorder="1" applyAlignment="1" applyProtection="1">
      <alignment horizontal="center" vertical="center" textRotation="90"/>
      <protection locked="0"/>
    </xf>
    <xf numFmtId="0" fontId="0" fillId="0" borderId="66" xfId="0" applyBorder="1" applyAlignment="1" applyProtection="1">
      <alignment horizontal="center" vertical="center" textRotation="90"/>
      <protection locked="0"/>
    </xf>
    <xf numFmtId="0" fontId="0" fillId="0" borderId="45" xfId="0" applyBorder="1" applyAlignment="1" applyProtection="1">
      <alignment horizontal="center" vertical="center" textRotation="90"/>
      <protection locked="0"/>
    </xf>
    <xf numFmtId="0" fontId="0" fillId="0" borderId="4" xfId="0" applyBorder="1" applyAlignment="1" applyProtection="1">
      <alignment horizontal="center" vertical="center" textRotation="90"/>
      <protection locked="0"/>
    </xf>
    <xf numFmtId="0" fontId="0" fillId="0" borderId="30" xfId="0" applyBorder="1" applyAlignment="1" applyProtection="1">
      <alignment horizontal="center" vertical="center" textRotation="90"/>
      <protection locked="0"/>
    </xf>
    <xf numFmtId="0" fontId="0" fillId="0" borderId="46" xfId="0" applyBorder="1" applyAlignment="1" applyProtection="1">
      <alignment horizontal="center" vertical="center" textRotation="90"/>
      <protection locked="0"/>
    </xf>
    <xf numFmtId="0" fontId="0" fillId="0" borderId="75" xfId="0" applyBorder="1" applyAlignment="1" applyProtection="1">
      <alignment horizontal="center" vertical="center" textRotation="90"/>
      <protection locked="0"/>
    </xf>
    <xf numFmtId="0" fontId="0" fillId="0" borderId="78" xfId="0" applyBorder="1" applyAlignment="1" applyProtection="1">
      <alignment horizontal="center" vertical="center" textRotation="90"/>
      <protection locked="0"/>
    </xf>
    <xf numFmtId="0" fontId="0" fillId="0" borderId="73" xfId="0" applyBorder="1" applyAlignment="1" applyProtection="1">
      <alignment horizontal="center" vertical="center" textRotation="90"/>
      <protection locked="0"/>
    </xf>
    <xf numFmtId="0" fontId="0" fillId="0" borderId="68" xfId="0" applyBorder="1" applyAlignment="1" applyProtection="1">
      <alignment horizontal="center" vertical="center" textRotation="90" wrapText="1"/>
      <protection locked="0"/>
    </xf>
    <xf numFmtId="0" fontId="0" fillId="0" borderId="69" xfId="0" applyBorder="1" applyAlignment="1" applyProtection="1">
      <alignment horizontal="center" vertical="center" textRotation="90" wrapText="1"/>
      <protection locked="0"/>
    </xf>
    <xf numFmtId="0" fontId="0" fillId="0" borderId="39" xfId="0" applyBorder="1" applyAlignment="1" applyProtection="1">
      <alignment horizontal="center" vertical="center" textRotation="90" wrapText="1"/>
      <protection locked="0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16" xfId="0" applyBorder="1" applyAlignment="1" applyProtection="1">
      <alignment horizontal="center" vertical="center" textRotation="90" wrapText="1"/>
      <protection locked="0"/>
    </xf>
    <xf numFmtId="0" fontId="0" fillId="0" borderId="40" xfId="0" applyBorder="1" applyAlignment="1" applyProtection="1">
      <alignment horizontal="center" vertical="center" textRotation="90" wrapText="1"/>
      <protection locked="0"/>
    </xf>
    <xf numFmtId="0" fontId="0" fillId="0" borderId="68" xfId="0" applyFont="1" applyBorder="1" applyAlignment="1" applyProtection="1">
      <alignment horizontal="center" vertical="center" textRotation="90" wrapText="1"/>
      <protection locked="0"/>
    </xf>
    <xf numFmtId="0" fontId="0" fillId="0" borderId="69" xfId="0" applyFont="1" applyBorder="1" applyAlignment="1" applyProtection="1">
      <alignment horizontal="center" vertical="center" textRotation="90" wrapText="1"/>
      <protection locked="0"/>
    </xf>
    <xf numFmtId="0" fontId="0" fillId="0" borderId="39" xfId="0" applyFont="1" applyBorder="1" applyAlignment="1" applyProtection="1">
      <alignment horizontal="center" vertical="center" textRotation="90" wrapText="1"/>
      <protection locked="0"/>
    </xf>
    <xf numFmtId="0" fontId="0" fillId="0" borderId="6" xfId="0" applyFont="1" applyBorder="1" applyAlignment="1" applyProtection="1">
      <alignment horizontal="center" vertical="center" textRotation="90" wrapText="1"/>
      <protection locked="0"/>
    </xf>
    <xf numFmtId="0" fontId="0" fillId="0" borderId="16" xfId="0" applyFont="1" applyBorder="1" applyAlignment="1" applyProtection="1">
      <alignment horizontal="center" vertical="center" textRotation="90" wrapText="1"/>
      <protection locked="0"/>
    </xf>
    <xf numFmtId="0" fontId="0" fillId="0" borderId="40" xfId="0" applyFont="1" applyBorder="1" applyAlignment="1" applyProtection="1">
      <alignment horizontal="center" vertical="center" textRotation="90" wrapText="1"/>
      <protection locked="0"/>
    </xf>
    <xf numFmtId="0" fontId="0" fillId="0" borderId="6" xfId="0" applyFont="1" applyBorder="1" applyAlignment="1" applyProtection="1">
      <alignment horizontal="center" vertical="center" textRotation="90"/>
      <protection locked="0"/>
    </xf>
    <xf numFmtId="0" fontId="0" fillId="0" borderId="16" xfId="0" applyFont="1" applyBorder="1" applyAlignment="1" applyProtection="1">
      <alignment horizontal="center" vertical="center" textRotation="90"/>
      <protection locked="0"/>
    </xf>
    <xf numFmtId="0" fontId="0" fillId="0" borderId="40" xfId="0" applyFont="1" applyBorder="1" applyAlignment="1" applyProtection="1">
      <alignment horizontal="center" vertical="center" textRotation="90"/>
      <protection locked="0"/>
    </xf>
    <xf numFmtId="0" fontId="0" fillId="0" borderId="4" xfId="0" applyBorder="1" applyAlignment="1" applyProtection="1">
      <alignment horizontal="center" vertical="center" textRotation="90" wrapText="1"/>
      <protection locked="0"/>
    </xf>
    <xf numFmtId="0" fontId="0" fillId="0" borderId="30" xfId="0" applyBorder="1" applyAlignment="1" applyProtection="1">
      <alignment horizontal="center" vertical="center" textRotation="90" wrapText="1"/>
      <protection locked="0"/>
    </xf>
    <xf numFmtId="0" fontId="0" fillId="0" borderId="46" xfId="0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0" fillId="0" borderId="75" xfId="0" applyBorder="1" applyAlignment="1">
      <alignment horizontal="center" vertical="center" textRotation="90" wrapText="1"/>
    </xf>
    <xf numFmtId="0" fontId="0" fillId="0" borderId="78" xfId="0" applyBorder="1" applyAlignment="1">
      <alignment horizontal="center" vertical="center" textRotation="90" wrapText="1"/>
    </xf>
    <xf numFmtId="0" fontId="0" fillId="0" borderId="73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66" xfId="0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/>
    </xf>
    <xf numFmtId="0" fontId="0" fillId="0" borderId="66" xfId="0" applyBorder="1" applyAlignment="1">
      <alignment horizontal="center" vertical="center" textRotation="90"/>
    </xf>
    <xf numFmtId="0" fontId="0" fillId="0" borderId="45" xfId="0" applyBorder="1" applyAlignment="1">
      <alignment horizontal="center" vertical="center" textRotation="90"/>
    </xf>
    <xf numFmtId="49" fontId="0" fillId="0" borderId="3" xfId="0" applyNumberFormat="1" applyBorder="1" applyAlignment="1">
      <alignment horizontal="center" vertical="center" textRotation="90"/>
    </xf>
    <xf numFmtId="49" fontId="0" fillId="0" borderId="66" xfId="0" applyNumberFormat="1" applyBorder="1" applyAlignment="1">
      <alignment horizontal="center" vertical="center" textRotation="90"/>
    </xf>
    <xf numFmtId="49" fontId="0" fillId="0" borderId="45" xfId="0" applyNumberForma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30" xfId="0" applyBorder="1" applyAlignment="1">
      <alignment horizontal="center" vertical="center" textRotation="90"/>
    </xf>
    <xf numFmtId="0" fontId="0" fillId="0" borderId="46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0" fillId="0" borderId="40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40" xfId="0" applyBorder="1" applyAlignment="1">
      <alignment horizontal="center" vertical="center" textRotation="90" wrapText="1"/>
    </xf>
    <xf numFmtId="0" fontId="2" fillId="2" borderId="77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75" xfId="0" applyFont="1" applyBorder="1" applyAlignment="1" applyProtection="1">
      <alignment horizontal="center" vertical="center" textRotation="90" wrapText="1"/>
      <protection locked="0"/>
    </xf>
    <xf numFmtId="0" fontId="0" fillId="0" borderId="78" xfId="0" applyFont="1" applyBorder="1" applyAlignment="1" applyProtection="1">
      <alignment horizontal="center" vertical="center" textRotation="90" wrapText="1"/>
      <protection locked="0"/>
    </xf>
    <xf numFmtId="0" fontId="0" fillId="0" borderId="73" xfId="0" applyFont="1" applyBorder="1" applyAlignment="1" applyProtection="1">
      <alignment horizontal="center" vertical="center" textRotation="90" wrapText="1"/>
      <protection locked="0"/>
    </xf>
    <xf numFmtId="0" fontId="0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66" xfId="0" applyFont="1" applyBorder="1" applyAlignment="1" applyProtection="1">
      <alignment horizontal="center" vertical="center" textRotation="90" wrapText="1"/>
      <protection locked="0"/>
    </xf>
    <xf numFmtId="0" fontId="0" fillId="0" borderId="45" xfId="0" applyFont="1" applyBorder="1" applyAlignment="1" applyProtection="1">
      <alignment horizontal="center" vertical="center" textRotation="90" wrapText="1"/>
      <protection locked="0"/>
    </xf>
    <xf numFmtId="49" fontId="0" fillId="0" borderId="3" xfId="0" applyNumberFormat="1" applyFont="1" applyBorder="1" applyAlignment="1" applyProtection="1">
      <alignment horizontal="center" vertical="center" textRotation="90" wrapText="1"/>
      <protection locked="0"/>
    </xf>
    <xf numFmtId="49" fontId="0" fillId="0" borderId="66" xfId="0" applyNumberFormat="1" applyFont="1" applyBorder="1" applyAlignment="1" applyProtection="1">
      <alignment horizontal="center" vertical="center" textRotation="90" wrapText="1"/>
      <protection locked="0"/>
    </xf>
    <xf numFmtId="49" fontId="0" fillId="0" borderId="45" xfId="0" applyNumberFormat="1" applyFont="1" applyBorder="1" applyAlignment="1" applyProtection="1">
      <alignment horizontal="center" vertical="center" textRotation="90" wrapText="1"/>
      <protection locked="0"/>
    </xf>
    <xf numFmtId="49" fontId="0" fillId="0" borderId="4" xfId="0" applyNumberFormat="1" applyFont="1" applyBorder="1" applyAlignment="1" applyProtection="1">
      <alignment horizontal="center" vertical="center" textRotation="90" wrapText="1"/>
      <protection locked="0"/>
    </xf>
    <xf numFmtId="49" fontId="0" fillId="0" borderId="30" xfId="0" applyNumberFormat="1" applyFont="1" applyBorder="1" applyAlignment="1" applyProtection="1">
      <alignment horizontal="center" vertical="center" textRotation="90" wrapText="1"/>
      <protection locked="0"/>
    </xf>
    <xf numFmtId="49" fontId="0" fillId="0" borderId="46" xfId="0" applyNumberFormat="1" applyFont="1" applyBorder="1" applyAlignment="1" applyProtection="1">
      <alignment horizontal="center" vertical="center" textRotation="90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48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Font="1" applyBorder="1" applyAlignment="1" applyProtection="1">
      <alignment horizontal="center" vertical="center" textRotation="90" wrapText="1"/>
      <protection locked="0"/>
    </xf>
    <xf numFmtId="0" fontId="0" fillId="0" borderId="37" xfId="0" applyFont="1" applyBorder="1" applyAlignment="1" applyProtection="1">
      <alignment horizontal="center" vertical="center" textRotation="90" wrapText="1"/>
      <protection locked="0"/>
    </xf>
    <xf numFmtId="0" fontId="0" fillId="0" borderId="48" xfId="0" applyFont="1" applyBorder="1" applyAlignment="1" applyProtection="1">
      <alignment horizontal="center" vertical="center" textRotation="90"/>
      <protection locked="0"/>
    </xf>
    <xf numFmtId="0" fontId="0" fillId="0" borderId="0" xfId="0" applyFont="1" applyBorder="1" applyAlignment="1" applyProtection="1">
      <alignment horizontal="center" vertical="center" textRotation="90"/>
      <protection locked="0"/>
    </xf>
    <xf numFmtId="0" fontId="0" fillId="0" borderId="37" xfId="0" applyFont="1" applyBorder="1" applyAlignment="1" applyProtection="1">
      <alignment horizontal="center" vertical="center" textRotation="90"/>
      <protection locked="0"/>
    </xf>
    <xf numFmtId="0" fontId="23" fillId="0" borderId="6" xfId="0" applyFont="1" applyBorder="1" applyAlignment="1" applyProtection="1">
      <alignment horizontal="center" vertical="center" textRotation="90" wrapText="1"/>
      <protection locked="0"/>
    </xf>
    <xf numFmtId="0" fontId="23" fillId="0" borderId="16" xfId="0" applyFont="1" applyBorder="1" applyAlignment="1" applyProtection="1">
      <alignment horizontal="center" vertical="center" textRotation="90" wrapText="1"/>
      <protection locked="0"/>
    </xf>
    <xf numFmtId="0" fontId="23" fillId="0" borderId="40" xfId="0" applyFont="1" applyBorder="1" applyAlignment="1" applyProtection="1">
      <alignment horizontal="center" vertical="center" textRotation="90" wrapText="1"/>
      <protection locked="0"/>
    </xf>
    <xf numFmtId="49" fontId="23" fillId="0" borderId="6" xfId="0" applyNumberFormat="1" applyFont="1" applyBorder="1" applyAlignment="1" applyProtection="1">
      <alignment horizontal="center" vertical="center" textRotation="90" wrapText="1"/>
      <protection locked="0"/>
    </xf>
    <xf numFmtId="49" fontId="23" fillId="0" borderId="16" xfId="0" applyNumberFormat="1" applyFont="1" applyBorder="1" applyAlignment="1" applyProtection="1">
      <alignment horizontal="center" vertical="center" textRotation="90" wrapText="1"/>
      <protection locked="0"/>
    </xf>
    <xf numFmtId="49" fontId="23" fillId="0" borderId="40" xfId="0" applyNumberFormat="1" applyFont="1" applyBorder="1" applyAlignment="1" applyProtection="1">
      <alignment horizontal="center" vertical="center" textRotation="90" wrapText="1"/>
      <protection locked="0"/>
    </xf>
    <xf numFmtId="49" fontId="23" fillId="0" borderId="48" xfId="0" applyNumberFormat="1" applyFont="1" applyBorder="1" applyAlignment="1" applyProtection="1">
      <alignment horizontal="center" vertical="center" textRotation="90" shrinkToFit="1"/>
      <protection locked="0"/>
    </xf>
    <xf numFmtId="49" fontId="23" fillId="0" borderId="0" xfId="0" applyNumberFormat="1" applyFont="1" applyBorder="1" applyAlignment="1" applyProtection="1">
      <alignment horizontal="center" vertical="center" textRotation="90" shrinkToFit="1"/>
      <protection locked="0"/>
    </xf>
    <xf numFmtId="49" fontId="23" fillId="0" borderId="37" xfId="0" applyNumberFormat="1" applyFont="1" applyBorder="1" applyAlignment="1" applyProtection="1">
      <alignment horizontal="center" vertical="center" textRotation="90" shrinkToFit="1"/>
      <protection locked="0"/>
    </xf>
    <xf numFmtId="0" fontId="23" fillId="0" borderId="6" xfId="0" applyFont="1" applyBorder="1" applyAlignment="1">
      <alignment horizontal="center" vertical="center" textRotation="90" shrinkToFit="1"/>
    </xf>
    <xf numFmtId="0" fontId="23" fillId="0" borderId="16" xfId="0" applyFont="1" applyBorder="1" applyAlignment="1">
      <alignment horizontal="center" vertical="center" textRotation="90" shrinkToFit="1"/>
    </xf>
    <xf numFmtId="0" fontId="23" fillId="0" borderId="40" xfId="0" applyFont="1" applyBorder="1" applyAlignment="1">
      <alignment horizontal="center" vertical="center" textRotation="90" shrinkToFit="1"/>
    </xf>
    <xf numFmtId="0" fontId="23" fillId="0" borderId="6" xfId="0" applyFont="1" applyBorder="1" applyAlignment="1" applyProtection="1">
      <alignment horizontal="center" vertical="center" textRotation="90" shrinkToFit="1"/>
      <protection locked="0"/>
    </xf>
    <xf numFmtId="0" fontId="23" fillId="0" borderId="16" xfId="0" applyFont="1" applyBorder="1" applyAlignment="1" applyProtection="1">
      <alignment horizontal="center" vertical="center" textRotation="90" shrinkToFit="1"/>
      <protection locked="0"/>
    </xf>
    <xf numFmtId="0" fontId="23" fillId="0" borderId="40" xfId="0" applyFont="1" applyBorder="1" applyAlignment="1" applyProtection="1">
      <alignment horizontal="center" vertical="center" textRotation="90" shrinkToFit="1"/>
      <protection locked="0"/>
    </xf>
    <xf numFmtId="0" fontId="21" fillId="2" borderId="7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3" fillId="0" borderId="47" xfId="0" applyFont="1" applyBorder="1" applyAlignment="1" applyProtection="1">
      <alignment horizontal="center" vertical="center" textRotation="90"/>
      <protection locked="0"/>
    </xf>
    <xf numFmtId="0" fontId="23" fillId="0" borderId="67" xfId="0" applyFont="1" applyBorder="1" applyAlignment="1" applyProtection="1">
      <alignment horizontal="center" vertical="center" textRotation="90"/>
      <protection locked="0"/>
    </xf>
    <xf numFmtId="0" fontId="23" fillId="0" borderId="38" xfId="0" applyFont="1" applyBorder="1" applyAlignment="1" applyProtection="1">
      <alignment horizontal="center" vertical="center" textRotation="90"/>
      <protection locked="0"/>
    </xf>
    <xf numFmtId="0" fontId="23" fillId="0" borderId="6" xfId="0" applyFont="1" applyBorder="1" applyAlignment="1" applyProtection="1">
      <alignment horizontal="center" vertical="center" textRotation="90"/>
      <protection locked="0"/>
    </xf>
    <xf numFmtId="0" fontId="23" fillId="0" borderId="16" xfId="0" applyFont="1" applyBorder="1" applyAlignment="1" applyProtection="1">
      <alignment horizontal="center" vertical="center" textRotation="90"/>
      <protection locked="0"/>
    </xf>
    <xf numFmtId="0" fontId="23" fillId="0" borderId="40" xfId="0" applyFont="1" applyBorder="1" applyAlignment="1" applyProtection="1">
      <alignment horizontal="center" vertical="center" textRotation="90"/>
      <protection locked="0"/>
    </xf>
    <xf numFmtId="0" fontId="23" fillId="0" borderId="48" xfId="0" applyFont="1" applyBorder="1" applyAlignment="1" applyProtection="1">
      <alignment horizontal="center" vertical="center" textRotation="90"/>
      <protection locked="0"/>
    </xf>
    <xf numFmtId="0" fontId="23" fillId="0" borderId="0" xfId="0" applyFont="1" applyBorder="1" applyAlignment="1" applyProtection="1">
      <alignment horizontal="center" vertical="center" textRotation="90"/>
      <protection locked="0"/>
    </xf>
    <xf numFmtId="0" fontId="23" fillId="0" borderId="37" xfId="0" applyFont="1" applyBorder="1" applyAlignment="1" applyProtection="1">
      <alignment horizontal="center" vertical="center" textRotation="90"/>
      <protection locked="0"/>
    </xf>
    <xf numFmtId="0" fontId="23" fillId="0" borderId="68" xfId="0" applyFont="1" applyBorder="1" applyAlignment="1" applyProtection="1">
      <alignment horizontal="center" vertical="center" textRotation="90" wrapText="1"/>
      <protection locked="0"/>
    </xf>
    <xf numFmtId="0" fontId="23" fillId="0" borderId="69" xfId="0" applyFont="1" applyBorder="1" applyAlignment="1" applyProtection="1">
      <alignment horizontal="center" vertical="center" textRotation="90" wrapText="1"/>
      <protection locked="0"/>
    </xf>
    <xf numFmtId="0" fontId="23" fillId="0" borderId="39" xfId="0" applyFont="1" applyBorder="1" applyAlignment="1" applyProtection="1">
      <alignment horizontal="center" vertical="center" textRotation="90" wrapText="1"/>
      <protection locked="0"/>
    </xf>
    <xf numFmtId="1" fontId="23" fillId="0" borderId="6" xfId="0" applyNumberFormat="1" applyFont="1" applyBorder="1" applyAlignment="1">
      <alignment horizontal="center" vertical="center" textRotation="90"/>
    </xf>
    <xf numFmtId="1" fontId="23" fillId="0" borderId="16" xfId="0" applyNumberFormat="1" applyFont="1" applyBorder="1" applyAlignment="1">
      <alignment horizontal="center" vertical="center" textRotation="90"/>
    </xf>
    <xf numFmtId="1" fontId="23" fillId="0" borderId="40" xfId="0" applyNumberFormat="1" applyFont="1" applyBorder="1" applyAlignment="1">
      <alignment horizontal="center" vertical="center" textRotation="90"/>
    </xf>
    <xf numFmtId="0" fontId="23" fillId="0" borderId="75" xfId="0" applyFont="1" applyBorder="1" applyAlignment="1" applyProtection="1">
      <alignment horizontal="center" vertical="center" textRotation="90" wrapText="1"/>
      <protection locked="0"/>
    </xf>
    <xf numFmtId="0" fontId="23" fillId="0" borderId="78" xfId="0" applyFont="1" applyBorder="1" applyAlignment="1" applyProtection="1">
      <alignment horizontal="center" vertical="center" textRotation="90" wrapText="1"/>
      <protection locked="0"/>
    </xf>
    <xf numFmtId="0" fontId="23" fillId="0" borderId="73" xfId="0" applyFont="1" applyBorder="1" applyAlignment="1" applyProtection="1">
      <alignment horizontal="center" vertical="center" textRotation="90" wrapText="1"/>
      <protection locked="0"/>
    </xf>
    <xf numFmtId="0" fontId="23" fillId="0" borderId="3" xfId="0" applyFont="1" applyBorder="1" applyAlignment="1" applyProtection="1">
      <alignment horizontal="center" vertical="center" textRotation="90" wrapText="1"/>
      <protection locked="0"/>
    </xf>
    <xf numFmtId="0" fontId="23" fillId="0" borderId="66" xfId="0" applyFont="1" applyBorder="1" applyAlignment="1" applyProtection="1">
      <alignment horizontal="center" vertical="center" textRotation="90" wrapText="1"/>
      <protection locked="0"/>
    </xf>
    <xf numFmtId="0" fontId="23" fillId="0" borderId="45" xfId="0" applyFont="1" applyBorder="1" applyAlignment="1" applyProtection="1">
      <alignment horizontal="center" vertical="center" textRotation="90" wrapText="1"/>
      <protection locked="0"/>
    </xf>
    <xf numFmtId="1" fontId="23" fillId="0" borderId="3" xfId="0" applyNumberFormat="1" applyFont="1" applyBorder="1" applyAlignment="1" applyProtection="1">
      <alignment horizontal="center" vertical="center" textRotation="90" wrapText="1"/>
      <protection locked="0"/>
    </xf>
    <xf numFmtId="1" fontId="23" fillId="0" borderId="66" xfId="0" applyNumberFormat="1" applyFont="1" applyBorder="1" applyAlignment="1" applyProtection="1">
      <alignment horizontal="center" vertical="center" textRotation="90" wrapText="1"/>
      <protection locked="0"/>
    </xf>
    <xf numFmtId="1" fontId="23" fillId="0" borderId="45" xfId="0" applyNumberFormat="1" applyFont="1" applyBorder="1" applyAlignment="1" applyProtection="1">
      <alignment horizontal="center" vertical="center" textRotation="90" wrapText="1"/>
      <protection locked="0"/>
    </xf>
    <xf numFmtId="1" fontId="23" fillId="0" borderId="4" xfId="0" applyNumberFormat="1" applyFont="1" applyBorder="1" applyAlignment="1" applyProtection="1">
      <alignment horizontal="center" vertical="center" textRotation="90" wrapText="1"/>
      <protection locked="0"/>
    </xf>
    <xf numFmtId="1" fontId="23" fillId="0" borderId="30" xfId="0" applyNumberFormat="1" applyFont="1" applyBorder="1" applyAlignment="1" applyProtection="1">
      <alignment horizontal="center" vertical="center" textRotation="90" wrapText="1"/>
      <protection locked="0"/>
    </xf>
    <xf numFmtId="1" fontId="23" fillId="0" borderId="46" xfId="0" applyNumberFormat="1" applyFont="1" applyBorder="1" applyAlignment="1" applyProtection="1">
      <alignment horizontal="center" vertical="center" textRotation="90" wrapText="1"/>
      <protection locked="0"/>
    </xf>
    <xf numFmtId="0" fontId="21" fillId="2" borderId="2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3" fillId="0" borderId="36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3" fontId="23" fillId="0" borderId="15" xfId="0" applyNumberFormat="1" applyFont="1" applyBorder="1" applyAlignment="1">
      <alignment horizontal="center" vertical="center" wrapText="1"/>
    </xf>
    <xf numFmtId="3" fontId="23" fillId="0" borderId="34" xfId="0" applyNumberFormat="1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3" fillId="0" borderId="4" xfId="0" applyFont="1" applyBorder="1" applyAlignment="1" applyProtection="1">
      <alignment horizontal="center" vertical="center" textRotation="90" wrapText="1"/>
      <protection locked="0"/>
    </xf>
    <xf numFmtId="0" fontId="23" fillId="0" borderId="30" xfId="0" applyFont="1" applyBorder="1" applyAlignment="1" applyProtection="1">
      <alignment horizontal="center" vertical="center" textRotation="90" wrapText="1"/>
      <protection locked="0"/>
    </xf>
    <xf numFmtId="0" fontId="23" fillId="0" borderId="46" xfId="0" applyFont="1" applyBorder="1" applyAlignment="1" applyProtection="1">
      <alignment horizontal="center" vertical="center" textRotation="90" wrapText="1"/>
      <protection locked="0"/>
    </xf>
    <xf numFmtId="0" fontId="23" fillId="0" borderId="3" xfId="0" applyFont="1" applyBorder="1" applyAlignment="1" applyProtection="1">
      <alignment horizontal="center" vertical="center" textRotation="90"/>
      <protection locked="0"/>
    </xf>
    <xf numFmtId="0" fontId="23" fillId="0" borderId="66" xfId="0" applyFont="1" applyBorder="1" applyAlignment="1" applyProtection="1">
      <alignment horizontal="center" vertical="center" textRotation="90"/>
      <protection locked="0"/>
    </xf>
    <xf numFmtId="0" fontId="23" fillId="0" borderId="45" xfId="0" applyFont="1" applyBorder="1" applyAlignment="1" applyProtection="1">
      <alignment horizontal="center" vertical="center" textRotation="90"/>
      <protection locked="0"/>
    </xf>
    <xf numFmtId="0" fontId="23" fillId="0" borderId="4" xfId="0" applyFont="1" applyBorder="1" applyAlignment="1" applyProtection="1">
      <alignment horizontal="center" vertical="center" textRotation="90"/>
      <protection locked="0"/>
    </xf>
    <xf numFmtId="0" fontId="23" fillId="0" borderId="30" xfId="0" applyFont="1" applyBorder="1" applyAlignment="1" applyProtection="1">
      <alignment horizontal="center" vertical="center" textRotation="90"/>
      <protection locked="0"/>
    </xf>
    <xf numFmtId="0" fontId="23" fillId="0" borderId="46" xfId="0" applyFont="1" applyBorder="1" applyAlignment="1" applyProtection="1">
      <alignment horizontal="center" vertical="center" textRotation="90"/>
      <protection locked="0"/>
    </xf>
    <xf numFmtId="0" fontId="0" fillId="0" borderId="23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3" fontId="0" fillId="0" borderId="18" xfId="0" applyNumberFormat="1" applyFont="1" applyBorder="1" applyAlignment="1">
      <alignment horizontal="center" vertical="center" wrapText="1"/>
    </xf>
    <xf numFmtId="3" fontId="0" fillId="0" borderId="36" xfId="0" applyNumberFormat="1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3" fontId="0" fillId="0" borderId="15" xfId="0" applyNumberFormat="1" applyFont="1" applyBorder="1" applyAlignment="1">
      <alignment horizontal="center" vertical="center" wrapText="1"/>
    </xf>
    <xf numFmtId="3" fontId="0" fillId="0" borderId="34" xfId="0" applyNumberFormat="1" applyFont="1" applyBorder="1" applyAlignment="1">
      <alignment horizontal="center" vertical="center" wrapText="1"/>
    </xf>
    <xf numFmtId="3" fontId="23" fillId="0" borderId="6" xfId="0" applyNumberFormat="1" applyFont="1" applyBorder="1" applyAlignment="1" applyProtection="1">
      <alignment horizontal="center" vertical="center" textRotation="90" wrapText="1"/>
      <protection locked="0"/>
    </xf>
    <xf numFmtId="3" fontId="23" fillId="0" borderId="16" xfId="0" applyNumberFormat="1" applyFont="1" applyBorder="1" applyAlignment="1" applyProtection="1">
      <alignment horizontal="center" vertical="center" textRotation="90" wrapText="1"/>
      <protection locked="0"/>
    </xf>
    <xf numFmtId="3" fontId="23" fillId="0" borderId="40" xfId="0" applyNumberFormat="1" applyFont="1" applyBorder="1" applyAlignment="1" applyProtection="1">
      <alignment horizontal="center" vertical="center" textRotation="90" wrapText="1"/>
      <protection locked="0"/>
    </xf>
    <xf numFmtId="3" fontId="1" fillId="0" borderId="5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76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23" xfId="0" applyNumberFormat="1" applyFont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textRotation="90" wrapText="1"/>
      <protection locked="0"/>
    </xf>
    <xf numFmtId="0" fontId="23" fillId="0" borderId="29" xfId="0" applyFont="1" applyBorder="1" applyAlignment="1" applyProtection="1">
      <alignment horizontal="center" vertical="center" textRotation="90" wrapText="1"/>
      <protection locked="0"/>
    </xf>
    <xf numFmtId="0" fontId="23" fillId="0" borderId="44" xfId="0" applyFont="1" applyBorder="1" applyAlignment="1" applyProtection="1">
      <alignment horizontal="center" vertical="center" textRotation="90" wrapText="1"/>
      <protection locked="0"/>
    </xf>
    <xf numFmtId="0" fontId="3" fillId="0" borderId="7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textRotation="90"/>
    </xf>
    <xf numFmtId="0" fontId="0" fillId="0" borderId="72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37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2" borderId="7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8C728-3B28-4BE5-B756-8F0617261472}">
  <dimension ref="A1:A39"/>
  <sheetViews>
    <sheetView workbookViewId="0">
      <selection activeCell="K38" sqref="K38"/>
    </sheetView>
  </sheetViews>
  <sheetFormatPr defaultRowHeight="14.5" x14ac:dyDescent="0.35"/>
  <sheetData>
    <row r="1" spans="1:1" ht="18.5" x14ac:dyDescent="0.45">
      <c r="A1" s="512" t="s">
        <v>488</v>
      </c>
    </row>
    <row r="2" spans="1:1" x14ac:dyDescent="0.35">
      <c r="A2" s="513"/>
    </row>
    <row r="3" spans="1:1" ht="18.5" x14ac:dyDescent="0.45">
      <c r="A3" s="514" t="str">
        <f>MŠ!B1</f>
        <v>Strategický rámec MAP - seznam investičních priorit MŠ (2021-2027)</v>
      </c>
    </row>
    <row r="4" spans="1:1" x14ac:dyDescent="0.35">
      <c r="A4" s="515"/>
    </row>
    <row r="5" spans="1:1" x14ac:dyDescent="0.35">
      <c r="A5" s="516" t="str">
        <f>MŠ!B3</f>
        <v>Základní škola Mistra Jana Husa a Mateřská škola Husinec</v>
      </c>
    </row>
    <row r="6" spans="1:1" x14ac:dyDescent="0.35">
      <c r="A6" s="516" t="str">
        <f>MŠ!B15</f>
        <v>Mateřská škola Chroboly</v>
      </c>
    </row>
    <row r="7" spans="1:1" x14ac:dyDescent="0.35">
      <c r="A7" s="516" t="str">
        <f>MŠ!B26</f>
        <v>Mateřská škola Bušanovice</v>
      </c>
    </row>
    <row r="8" spans="1:1" x14ac:dyDescent="0.35">
      <c r="A8" s="516" t="str">
        <f>MŠ!B32</f>
        <v>Základní škola a Mateřská škola Dub, okres Prachatice</v>
      </c>
    </row>
    <row r="9" spans="1:1" x14ac:dyDescent="0.35">
      <c r="A9" s="516" t="str">
        <f>MŠ!B40</f>
        <v>Mateřská škola Chlumany, okres Prachatice</v>
      </c>
    </row>
    <row r="10" spans="1:1" x14ac:dyDescent="0.35">
      <c r="A10" s="516" t="str">
        <f>MŠ!B49</f>
        <v>Mateřská škola Prachatice</v>
      </c>
    </row>
    <row r="11" spans="1:1" x14ac:dyDescent="0.35">
      <c r="A11" s="516" t="str">
        <f>MŠ!B60</f>
        <v>Mateřská škola Hracholusky, okres Prachatice</v>
      </c>
    </row>
    <row r="12" spans="1:1" x14ac:dyDescent="0.35">
      <c r="A12" s="516" t="str">
        <f>MŠ!B68</f>
        <v>Základní škola a Mateřská škola Strunkovice nad Blanicí</v>
      </c>
    </row>
    <row r="13" spans="1:1" x14ac:dyDescent="0.35">
      <c r="A13" s="516" t="str">
        <f>MŠ!B77</f>
        <v>Mateřská škola Netolice</v>
      </c>
    </row>
    <row r="14" spans="1:1" x14ac:dyDescent="0.35">
      <c r="A14" s="516" t="str">
        <f>MŠ!B93</f>
        <v>Mateřská škola Vitějovice, okres Prachatice</v>
      </c>
    </row>
    <row r="15" spans="1:1" x14ac:dyDescent="0.35">
      <c r="A15" s="516" t="str">
        <f>MŠ!B99</f>
        <v>Základní škola a Mateřská škola Lhenice</v>
      </c>
    </row>
    <row r="16" spans="1:1" x14ac:dyDescent="0.35">
      <c r="A16" s="516" t="str">
        <f>MŠ!B110</f>
        <v>Základní škola a Mateřská škola Ktiš</v>
      </c>
    </row>
    <row r="17" spans="1:1" x14ac:dyDescent="0.35">
      <c r="A17" s="516" t="str">
        <f>MŠ!B120</f>
        <v>Základní škola a Mateřská škola Nová Pec</v>
      </c>
    </row>
    <row r="18" spans="1:1" x14ac:dyDescent="0.35">
      <c r="A18" s="513"/>
    </row>
    <row r="19" spans="1:1" ht="18.5" x14ac:dyDescent="0.45">
      <c r="A19" s="514" t="str">
        <f>ZŠ!B1</f>
        <v>Strategický rámec MAP ORP Prachatice - seznam investičních priorit ZŠ (2021-2027)</v>
      </c>
    </row>
    <row r="20" spans="1:1" x14ac:dyDescent="0.35">
      <c r="A20" s="513"/>
    </row>
    <row r="21" spans="1:1" x14ac:dyDescent="0.35">
      <c r="A21" s="516" t="str">
        <f>ZŠ!B3</f>
        <v>Základní škola Mistra Jana Husa a Mateřská škola Husinec</v>
      </c>
    </row>
    <row r="22" spans="1:1" x14ac:dyDescent="0.35">
      <c r="A22" s="516" t="str">
        <f>ZŠ!B17</f>
        <v>Základní škola Zbytiny, okres Prachatice</v>
      </c>
    </row>
    <row r="23" spans="1:1" x14ac:dyDescent="0.35">
      <c r="A23" s="516" t="str">
        <f>ZŠ!B36</f>
        <v>Základní škola a Mateřská škola Dub, okres Prachatice</v>
      </c>
    </row>
    <row r="24" spans="1:1" x14ac:dyDescent="0.35">
      <c r="A24" s="516" t="str">
        <f>ZŠ!B53</f>
        <v>Základní škola, Netolice, okres Prachatice</v>
      </c>
    </row>
    <row r="25" spans="1:1" x14ac:dyDescent="0.35">
      <c r="A25" s="516" t="str">
        <f>ZŠ!B69</f>
        <v>Základní škola Prachatice, Národní 1018</v>
      </c>
    </row>
    <row r="26" spans="1:1" x14ac:dyDescent="0.35">
      <c r="A26" s="516" t="str">
        <f>ZŠ!B85</f>
        <v>Základní škola Prachatice, Vodňanská 287</v>
      </c>
    </row>
    <row r="27" spans="1:1" x14ac:dyDescent="0.35">
      <c r="A27" s="516" t="str">
        <f>ZŠ!B98</f>
        <v>Základní škola Prachatice, Zlatá stezka 240</v>
      </c>
    </row>
    <row r="28" spans="1:1" x14ac:dyDescent="0.35">
      <c r="A28" s="516" t="str">
        <f>ZŠ!B114</f>
        <v>Základní škola profesora Josefa Brože, Vlachovo Březí, okres Prachatice</v>
      </c>
    </row>
    <row r="29" spans="1:1" x14ac:dyDescent="0.35">
      <c r="A29" s="516" t="str">
        <f>ZŠ!B128</f>
        <v>Základní škola a Mateřská škola Strunkovice nad Blanicí</v>
      </c>
    </row>
    <row r="30" spans="1:1" x14ac:dyDescent="0.35">
      <c r="A30" s="516" t="str">
        <f>ZŠ!B138</f>
        <v>Základní škola a Mateřská škola Lhenice</v>
      </c>
    </row>
    <row r="31" spans="1:1" x14ac:dyDescent="0.35">
      <c r="A31" s="516" t="str">
        <f>ZŠ!B152</f>
        <v>Základní škola a Mateřská škola Ktiš</v>
      </c>
    </row>
    <row r="32" spans="1:1" x14ac:dyDescent="0.35">
      <c r="A32" s="516" t="str">
        <f>ZŠ!B166</f>
        <v>Základní škola a Mateřská škola Nová Pec</v>
      </c>
    </row>
    <row r="34" spans="1:1" ht="18.5" x14ac:dyDescent="0.45">
      <c r="A34" s="511" t="str">
        <f>'Zájmové, neformální vzdělávání'!B1</f>
        <v>Souhrnný rámec pro investice do infrastruktury pro zájmové, neformální a celoživotní učení (2021 - 2027)</v>
      </c>
    </row>
    <row r="35" spans="1:1" x14ac:dyDescent="0.35">
      <c r="A35" s="513"/>
    </row>
    <row r="36" spans="1:1" x14ac:dyDescent="0.35">
      <c r="A36" s="516" t="str">
        <f>'Zájmové, neformální vzdělávání'!B3</f>
        <v>Oblastní spolek Českého červeného kříže Prachatice</v>
      </c>
    </row>
    <row r="37" spans="1:1" x14ac:dyDescent="0.35">
      <c r="A37" s="516" t="str">
        <f>'Zájmové, neformální vzdělávání'!B10</f>
        <v>Obec Ktiš</v>
      </c>
    </row>
    <row r="38" spans="1:1" x14ac:dyDescent="0.35">
      <c r="A38" s="516" t="str">
        <f>'Zájmové, neformální vzdělávání'!B17</f>
        <v>Obec Nová Pec</v>
      </c>
    </row>
    <row r="39" spans="1:1" x14ac:dyDescent="0.35">
      <c r="A39" s="513"/>
    </row>
  </sheetData>
  <hyperlinks>
    <hyperlink ref="A5" location="MŠ!A1" display="MŠ!A1" xr:uid="{93DCB48E-3D54-4BE4-AB9D-67A00335BB26}"/>
    <hyperlink ref="A6" location="MŠ!A1" display="MŠ!A1" xr:uid="{77890099-E3F9-401E-AAF5-C24720232CE7}"/>
    <hyperlink ref="A7" location="MŠ!A1" display="MŠ!A1" xr:uid="{6FE5B584-4B43-4F4F-88C0-DF2975215A1D}"/>
    <hyperlink ref="A8" location="MŠ!A1" display="MŠ!A1" xr:uid="{AE7BE4F8-1D09-43F0-9212-880C13671CDA}"/>
    <hyperlink ref="A9" location="MŠ!A1" display="MŠ!A1" xr:uid="{DD625044-0C63-4969-95F3-EDC32AE415B7}"/>
    <hyperlink ref="A10" location="MŠ!A1" display="MŠ!A1" xr:uid="{C5192CB3-D4FC-44F2-948F-9E06053C0730}"/>
    <hyperlink ref="A11" location="MŠ!A1" display="MŠ!A1" xr:uid="{BDF38136-F6FE-4B72-A886-61AC17B653BD}"/>
    <hyperlink ref="A12" location="MŠ!A1" display="MŠ!A1" xr:uid="{B1F9B436-CDD4-436A-A3F2-D457C2FDF894}"/>
    <hyperlink ref="A13" location="MŠ!A1" display="MŠ!A1" xr:uid="{0A3416A8-8312-49ED-A6E2-60586E37EBC2}"/>
    <hyperlink ref="A14" location="MŠ!A1" display="MŠ!A1" xr:uid="{45E9109B-7966-4EA4-B7EE-ACB203714272}"/>
    <hyperlink ref="A15" location="MŠ!A1" display="MŠ!A1" xr:uid="{76370B2A-F6C3-494D-8305-FC95437EBB52}"/>
    <hyperlink ref="A16" location="MŠ!A1" display="MŠ!A1" xr:uid="{6CFAF0F7-F4A4-49A4-B219-E0799C465B7B}"/>
    <hyperlink ref="A17" location="MŠ!A1" display="MŠ!A1" xr:uid="{7CFF2E41-7EB8-4D07-BFF3-207ED8B53FF7}"/>
    <hyperlink ref="A3" location="MŠ!A1" display="MŠ!A1" xr:uid="{574421C2-942D-4EBE-99FF-D39116D4D297}"/>
    <hyperlink ref="A19" location="ZŠ!A1" display="ZŠ!A1" xr:uid="{CDE8CF39-3E92-46C1-A295-562DE1404BB1}"/>
    <hyperlink ref="A21" location="ZŠ!A1" display="ZŠ!A1" xr:uid="{374997BC-9EE5-4D97-84DE-4F21971C123F}"/>
    <hyperlink ref="A22" location="ZŠ!A1" display="ZŠ!A1" xr:uid="{04698C0F-E821-4617-877B-F0D0F841D932}"/>
    <hyperlink ref="A23" location="ZŠ!A1" display="ZŠ!A1" xr:uid="{8E2AE924-01E0-49B9-88C3-EED7BC13111C}"/>
    <hyperlink ref="A24" location="ZŠ!A1" display="ZŠ!A1" xr:uid="{2CA110BD-4131-46B8-A7A9-644D8CEAA98F}"/>
    <hyperlink ref="A25" location="ZŠ!A1" display="ZŠ!A1" xr:uid="{2076D31F-D9CD-404F-B0C4-79970AC2E418}"/>
    <hyperlink ref="A26" location="ZŠ!A1" display="ZŠ!A1" xr:uid="{CF20DA4E-CB6A-4FF9-8605-44B4E2861B23}"/>
    <hyperlink ref="A27" location="ZŠ!A1" display="ZŠ!A1" xr:uid="{2C1C2D0A-E042-4298-9250-23D586BAA046}"/>
    <hyperlink ref="A28" location="ZŠ!A1" display="ZŠ!A1" xr:uid="{C8C665EB-68E7-442F-AE0F-09CC6CAC8CF3}"/>
    <hyperlink ref="A29" location="ZŠ!A1" display="ZŠ!A1" xr:uid="{585FF5FE-7978-4846-9ABC-758F9B3AFB72}"/>
    <hyperlink ref="A30" location="ZŠ!A1" display="ZŠ!A1" xr:uid="{44616B85-E5D9-45CF-A5FF-A54819934A3B}"/>
    <hyperlink ref="A31" location="ZŠ!A1" display="ZŠ!A1" xr:uid="{4214D673-2957-439D-B433-A8E44FA21363}"/>
    <hyperlink ref="A32" location="ZŠ!A1" display="ZŠ!A1" xr:uid="{B58AF21A-13E7-4EEE-AC12-8D5C77A2E3D1}"/>
    <hyperlink ref="A34" location="'Zájmové, neformální vzdělávání'!A1" display="'Zájmové, neformální vzdělávání'!A1" xr:uid="{3C8E4EAF-DFB6-4F51-ABC9-D6F4BF141482}"/>
    <hyperlink ref="A36" location="'Zájmové, neformální vzdělávání'!A1" display="'Zájmové, neformální vzdělávání'!A1" xr:uid="{57C6B1EF-3E1D-4672-B165-151E4B460B21}"/>
    <hyperlink ref="A37" location="'Zájmové, neformální vzdělávání'!A1" display="'Zájmové, neformální vzdělávání'!A1" xr:uid="{2682C3E2-781D-4B1C-80A9-4D6E8F564ADB}"/>
    <hyperlink ref="A38" location="'Zájmové, neformální vzdělávání'!A1" display="'Zájmové, neformální vzdělávání'!A1" xr:uid="{61141571-0F1A-4337-AE9E-05EA85EFE11F}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C343-D74C-45D3-B931-D32F730DDA34}">
  <sheetPr>
    <pageSetUpPr fitToPage="1"/>
  </sheetPr>
  <dimension ref="A1:S138"/>
  <sheetViews>
    <sheetView topLeftCell="A128" zoomScale="62" zoomScaleNormal="62" workbookViewId="0">
      <selection activeCell="A132" sqref="A132:XFD138"/>
    </sheetView>
  </sheetViews>
  <sheetFormatPr defaultRowHeight="14.5" x14ac:dyDescent="0.35"/>
  <cols>
    <col min="2" max="2" width="15.453125" customWidth="1"/>
    <col min="3" max="3" width="10.90625" customWidth="1"/>
    <col min="4" max="4" width="9.1796875" bestFit="1" customWidth="1"/>
    <col min="5" max="5" width="14.90625" customWidth="1"/>
    <col min="6" max="6" width="10.1796875" bestFit="1" customWidth="1"/>
    <col min="7" max="7" width="16.7265625" customWidth="1"/>
    <col min="9" max="9" width="11.36328125" customWidth="1"/>
    <col min="10" max="10" width="11.08984375" customWidth="1"/>
    <col min="11" max="11" width="36.08984375" customWidth="1"/>
    <col min="12" max="12" width="11.6328125" bestFit="1" customWidth="1"/>
    <col min="13" max="13" width="12.26953125" bestFit="1" customWidth="1"/>
    <col min="18" max="18" width="14.6328125" customWidth="1"/>
    <col min="19" max="19" width="10.6328125" customWidth="1"/>
  </cols>
  <sheetData>
    <row r="1" spans="1:19" ht="16" customHeight="1" x14ac:dyDescent="0.45">
      <c r="B1" s="134" t="s">
        <v>51</v>
      </c>
    </row>
    <row r="2" spans="1:19" ht="16" customHeight="1" x14ac:dyDescent="0.35"/>
    <row r="3" spans="1:19" ht="16" customHeight="1" x14ac:dyDescent="0.45">
      <c r="B3" s="510" t="s">
        <v>79</v>
      </c>
    </row>
    <row r="4" spans="1:19" ht="15" thickBot="1" x14ac:dyDescent="0.4"/>
    <row r="5" spans="1:19" x14ac:dyDescent="0.35">
      <c r="A5" s="518"/>
      <c r="B5" s="541" t="s">
        <v>0</v>
      </c>
      <c r="C5" s="541"/>
      <c r="D5" s="541"/>
      <c r="E5" s="541"/>
      <c r="F5" s="542"/>
      <c r="G5" s="543" t="s">
        <v>1</v>
      </c>
      <c r="H5" s="545" t="s">
        <v>52</v>
      </c>
      <c r="I5" s="547" t="s">
        <v>3</v>
      </c>
      <c r="J5" s="543" t="s">
        <v>4</v>
      </c>
      <c r="K5" s="543" t="s">
        <v>5</v>
      </c>
      <c r="L5" s="549" t="s">
        <v>53</v>
      </c>
      <c r="M5" s="550"/>
      <c r="N5" s="539" t="s">
        <v>6</v>
      </c>
      <c r="O5" s="540"/>
      <c r="P5" s="551" t="s">
        <v>54</v>
      </c>
      <c r="Q5" s="552"/>
      <c r="R5" s="539" t="s">
        <v>7</v>
      </c>
      <c r="S5" s="540"/>
    </row>
    <row r="6" spans="1:19" ht="132" thickBot="1" x14ac:dyDescent="0.4">
      <c r="A6" s="529" t="s">
        <v>489</v>
      </c>
      <c r="B6" s="524" t="s">
        <v>8</v>
      </c>
      <c r="C6" s="15" t="s">
        <v>9</v>
      </c>
      <c r="D6" s="15" t="s">
        <v>10</v>
      </c>
      <c r="E6" s="15" t="s">
        <v>11</v>
      </c>
      <c r="F6" s="16" t="s">
        <v>12</v>
      </c>
      <c r="G6" s="544"/>
      <c r="H6" s="546"/>
      <c r="I6" s="548"/>
      <c r="J6" s="544"/>
      <c r="K6" s="544"/>
      <c r="L6" s="17" t="s">
        <v>13</v>
      </c>
      <c r="M6" s="18" t="s">
        <v>55</v>
      </c>
      <c r="N6" s="19" t="s">
        <v>14</v>
      </c>
      <c r="O6" s="20" t="s">
        <v>15</v>
      </c>
      <c r="P6" s="21" t="s">
        <v>56</v>
      </c>
      <c r="Q6" s="22" t="s">
        <v>57</v>
      </c>
      <c r="R6" s="23" t="s">
        <v>21</v>
      </c>
      <c r="S6" s="20" t="s">
        <v>22</v>
      </c>
    </row>
    <row r="7" spans="1:19" ht="29" x14ac:dyDescent="0.35">
      <c r="A7" s="522">
        <v>1</v>
      </c>
      <c r="B7" s="560" t="s">
        <v>79</v>
      </c>
      <c r="C7" s="563" t="s">
        <v>27</v>
      </c>
      <c r="D7" s="566">
        <v>47258365</v>
      </c>
      <c r="E7" s="566">
        <v>107534177</v>
      </c>
      <c r="F7" s="569">
        <v>600063062</v>
      </c>
      <c r="G7" s="4" t="s">
        <v>58</v>
      </c>
      <c r="H7" s="557" t="s">
        <v>29</v>
      </c>
      <c r="I7" s="557" t="s">
        <v>30</v>
      </c>
      <c r="J7" s="557" t="s">
        <v>31</v>
      </c>
      <c r="K7" s="4" t="s">
        <v>59</v>
      </c>
      <c r="L7" s="26">
        <v>200000</v>
      </c>
      <c r="M7" s="328">
        <f>L7*0.7</f>
        <v>140000</v>
      </c>
      <c r="N7" s="27">
        <v>2021</v>
      </c>
      <c r="O7" s="24">
        <v>2027</v>
      </c>
      <c r="P7" s="27"/>
      <c r="Q7" s="24"/>
      <c r="R7" s="4" t="s">
        <v>34</v>
      </c>
      <c r="S7" s="25" t="s">
        <v>35</v>
      </c>
    </row>
    <row r="8" spans="1:19" ht="29" x14ac:dyDescent="0.35">
      <c r="A8" s="519">
        <v>2</v>
      </c>
      <c r="B8" s="561"/>
      <c r="C8" s="564"/>
      <c r="D8" s="567"/>
      <c r="E8" s="567"/>
      <c r="F8" s="570"/>
      <c r="G8" s="8" t="s">
        <v>60</v>
      </c>
      <c r="H8" s="558"/>
      <c r="I8" s="558"/>
      <c r="J8" s="558"/>
      <c r="K8" s="8" t="s">
        <v>61</v>
      </c>
      <c r="L8" s="30">
        <v>50000</v>
      </c>
      <c r="M8" s="329">
        <f t="shared" ref="M8:M13" si="0">L8*0.7</f>
        <v>35000</v>
      </c>
      <c r="N8" s="31">
        <v>2021</v>
      </c>
      <c r="O8" s="28">
        <v>2027</v>
      </c>
      <c r="P8" s="31"/>
      <c r="Q8" s="28"/>
      <c r="R8" s="8" t="s">
        <v>34</v>
      </c>
      <c r="S8" s="29" t="s">
        <v>35</v>
      </c>
    </row>
    <row r="9" spans="1:19" ht="29" x14ac:dyDescent="0.35">
      <c r="A9" s="522">
        <v>3</v>
      </c>
      <c r="B9" s="561"/>
      <c r="C9" s="564"/>
      <c r="D9" s="567"/>
      <c r="E9" s="567"/>
      <c r="F9" s="570"/>
      <c r="G9" s="8" t="s">
        <v>62</v>
      </c>
      <c r="H9" s="558"/>
      <c r="I9" s="558"/>
      <c r="J9" s="558"/>
      <c r="K9" s="8" t="s">
        <v>63</v>
      </c>
      <c r="L9" s="30">
        <v>450000</v>
      </c>
      <c r="M9" s="329">
        <f t="shared" si="0"/>
        <v>315000</v>
      </c>
      <c r="N9" s="31">
        <v>2021</v>
      </c>
      <c r="O9" s="28">
        <v>2027</v>
      </c>
      <c r="P9" s="31"/>
      <c r="Q9" s="28"/>
      <c r="R9" s="8" t="s">
        <v>34</v>
      </c>
      <c r="S9" s="29" t="s">
        <v>35</v>
      </c>
    </row>
    <row r="10" spans="1:19" ht="58" x14ac:dyDescent="0.35">
      <c r="A10" s="519">
        <v>4</v>
      </c>
      <c r="B10" s="561"/>
      <c r="C10" s="564"/>
      <c r="D10" s="567"/>
      <c r="E10" s="567"/>
      <c r="F10" s="570"/>
      <c r="G10" s="34" t="s">
        <v>64</v>
      </c>
      <c r="H10" s="558"/>
      <c r="I10" s="558"/>
      <c r="J10" s="558"/>
      <c r="K10" s="34" t="s">
        <v>65</v>
      </c>
      <c r="L10" s="36">
        <v>100000</v>
      </c>
      <c r="M10" s="341">
        <f t="shared" si="0"/>
        <v>70000</v>
      </c>
      <c r="N10" s="37">
        <v>2021</v>
      </c>
      <c r="O10" s="33">
        <v>2027</v>
      </c>
      <c r="P10" s="37"/>
      <c r="Q10" s="33"/>
      <c r="R10" s="34" t="s">
        <v>34</v>
      </c>
      <c r="S10" s="35" t="s">
        <v>35</v>
      </c>
    </row>
    <row r="11" spans="1:19" ht="29" x14ac:dyDescent="0.35">
      <c r="A11" s="522">
        <v>5</v>
      </c>
      <c r="B11" s="561"/>
      <c r="C11" s="564"/>
      <c r="D11" s="567"/>
      <c r="E11" s="567"/>
      <c r="F11" s="570"/>
      <c r="G11" s="34" t="s">
        <v>66</v>
      </c>
      <c r="H11" s="558"/>
      <c r="I11" s="558"/>
      <c r="J11" s="558"/>
      <c r="K11" s="34" t="s">
        <v>67</v>
      </c>
      <c r="L11" s="36">
        <v>50000</v>
      </c>
      <c r="M11" s="341">
        <f t="shared" si="0"/>
        <v>35000</v>
      </c>
      <c r="N11" s="37">
        <v>2021</v>
      </c>
      <c r="O11" s="33">
        <v>2027</v>
      </c>
      <c r="P11" s="37"/>
      <c r="Q11" s="33"/>
      <c r="R11" s="34" t="s">
        <v>34</v>
      </c>
      <c r="S11" s="35" t="s">
        <v>35</v>
      </c>
    </row>
    <row r="12" spans="1:19" ht="29" x14ac:dyDescent="0.35">
      <c r="A12" s="519">
        <v>6</v>
      </c>
      <c r="B12" s="561"/>
      <c r="C12" s="564"/>
      <c r="D12" s="567"/>
      <c r="E12" s="567"/>
      <c r="F12" s="570"/>
      <c r="G12" s="34" t="s">
        <v>68</v>
      </c>
      <c r="H12" s="558"/>
      <c r="I12" s="558"/>
      <c r="J12" s="558"/>
      <c r="K12" s="34" t="s">
        <v>69</v>
      </c>
      <c r="L12" s="36">
        <v>500000</v>
      </c>
      <c r="M12" s="341">
        <f t="shared" si="0"/>
        <v>350000</v>
      </c>
      <c r="N12" s="37">
        <v>2021</v>
      </c>
      <c r="O12" s="33">
        <v>2027</v>
      </c>
      <c r="P12" s="37"/>
      <c r="Q12" s="33"/>
      <c r="R12" s="34" t="s">
        <v>34</v>
      </c>
      <c r="S12" s="35" t="s">
        <v>35</v>
      </c>
    </row>
    <row r="13" spans="1:19" ht="29.5" thickBot="1" x14ac:dyDescent="0.4">
      <c r="A13" s="528">
        <v>7</v>
      </c>
      <c r="B13" s="562"/>
      <c r="C13" s="565"/>
      <c r="D13" s="568"/>
      <c r="E13" s="568"/>
      <c r="F13" s="571"/>
      <c r="G13" s="40" t="s">
        <v>70</v>
      </c>
      <c r="H13" s="559"/>
      <c r="I13" s="559"/>
      <c r="J13" s="559"/>
      <c r="K13" s="40" t="s">
        <v>71</v>
      </c>
      <c r="L13" s="42">
        <v>300000</v>
      </c>
      <c r="M13" s="330">
        <f t="shared" si="0"/>
        <v>210000</v>
      </c>
      <c r="N13" s="43">
        <v>2021</v>
      </c>
      <c r="O13" s="39">
        <v>2027</v>
      </c>
      <c r="P13" s="43"/>
      <c r="Q13" s="39"/>
      <c r="R13" s="40" t="s">
        <v>34</v>
      </c>
      <c r="S13" s="41" t="s">
        <v>35</v>
      </c>
    </row>
    <row r="15" spans="1:19" ht="18.5" x14ac:dyDescent="0.45">
      <c r="B15" s="136" t="s">
        <v>110</v>
      </c>
    </row>
    <row r="16" spans="1:19" ht="15" thickBot="1" x14ac:dyDescent="0.4"/>
    <row r="17" spans="1:19" x14ac:dyDescent="0.35">
      <c r="A17" s="518"/>
      <c r="B17" s="541" t="s">
        <v>0</v>
      </c>
      <c r="C17" s="541"/>
      <c r="D17" s="541"/>
      <c r="E17" s="541"/>
      <c r="F17" s="542"/>
      <c r="G17" s="543" t="s">
        <v>1</v>
      </c>
      <c r="H17" s="545" t="s">
        <v>52</v>
      </c>
      <c r="I17" s="547" t="s">
        <v>3</v>
      </c>
      <c r="J17" s="543" t="s">
        <v>4</v>
      </c>
      <c r="K17" s="543" t="s">
        <v>5</v>
      </c>
      <c r="L17" s="549" t="s">
        <v>53</v>
      </c>
      <c r="M17" s="550"/>
      <c r="N17" s="539" t="s">
        <v>6</v>
      </c>
      <c r="O17" s="540"/>
      <c r="P17" s="551" t="s">
        <v>54</v>
      </c>
      <c r="Q17" s="552"/>
      <c r="R17" s="539" t="s">
        <v>7</v>
      </c>
      <c r="S17" s="540"/>
    </row>
    <row r="18" spans="1:19" ht="132" thickBot="1" x14ac:dyDescent="0.4">
      <c r="A18" s="529" t="s">
        <v>489</v>
      </c>
      <c r="B18" s="524" t="s">
        <v>8</v>
      </c>
      <c r="C18" s="15" t="s">
        <v>9</v>
      </c>
      <c r="D18" s="15" t="s">
        <v>10</v>
      </c>
      <c r="E18" s="15" t="s">
        <v>11</v>
      </c>
      <c r="F18" s="16" t="s">
        <v>12</v>
      </c>
      <c r="G18" s="544"/>
      <c r="H18" s="546"/>
      <c r="I18" s="548"/>
      <c r="J18" s="544"/>
      <c r="K18" s="544"/>
      <c r="L18" s="17" t="s">
        <v>13</v>
      </c>
      <c r="M18" s="18" t="s">
        <v>55</v>
      </c>
      <c r="N18" s="19" t="s">
        <v>14</v>
      </c>
      <c r="O18" s="20" t="s">
        <v>15</v>
      </c>
      <c r="P18" s="21" t="s">
        <v>56</v>
      </c>
      <c r="Q18" s="22" t="s">
        <v>57</v>
      </c>
      <c r="R18" s="23" t="s">
        <v>21</v>
      </c>
      <c r="S18" s="20" t="s">
        <v>22</v>
      </c>
    </row>
    <row r="19" spans="1:19" ht="43.5" x14ac:dyDescent="0.35">
      <c r="A19" s="522">
        <v>8</v>
      </c>
      <c r="B19" s="560" t="s">
        <v>110</v>
      </c>
      <c r="C19" s="563" t="s">
        <v>111</v>
      </c>
      <c r="D19" s="566">
        <v>75001667</v>
      </c>
      <c r="E19" s="566">
        <v>107534495</v>
      </c>
      <c r="F19" s="569">
        <v>600062830</v>
      </c>
      <c r="G19" s="4" t="s">
        <v>112</v>
      </c>
      <c r="H19" s="557" t="s">
        <v>29</v>
      </c>
      <c r="I19" s="557" t="s">
        <v>30</v>
      </c>
      <c r="J19" s="557" t="s">
        <v>113</v>
      </c>
      <c r="K19" s="4" t="s">
        <v>114</v>
      </c>
      <c r="L19" s="58">
        <v>5000000</v>
      </c>
      <c r="M19" s="335">
        <f>L19*0.7</f>
        <v>3500000</v>
      </c>
      <c r="N19" s="62" t="s">
        <v>120</v>
      </c>
      <c r="O19" s="64" t="s">
        <v>121</v>
      </c>
      <c r="P19" s="27"/>
      <c r="Q19" s="24"/>
      <c r="R19" s="4" t="s">
        <v>122</v>
      </c>
      <c r="S19" s="25" t="s">
        <v>85</v>
      </c>
    </row>
    <row r="20" spans="1:19" ht="43.5" x14ac:dyDescent="0.35">
      <c r="A20" s="519">
        <v>9</v>
      </c>
      <c r="B20" s="561"/>
      <c r="C20" s="564"/>
      <c r="D20" s="567"/>
      <c r="E20" s="567"/>
      <c r="F20" s="570"/>
      <c r="G20" s="8" t="s">
        <v>413</v>
      </c>
      <c r="H20" s="558"/>
      <c r="I20" s="558"/>
      <c r="J20" s="558"/>
      <c r="K20" s="8" t="s">
        <v>115</v>
      </c>
      <c r="L20" s="59">
        <v>1000000</v>
      </c>
      <c r="M20" s="336">
        <f t="shared" ref="M20:M24" si="1">L20*0.7</f>
        <v>700000</v>
      </c>
      <c r="N20" s="63" t="s">
        <v>120</v>
      </c>
      <c r="O20" s="65" t="s">
        <v>121</v>
      </c>
      <c r="P20" s="31"/>
      <c r="Q20" s="28"/>
      <c r="R20" s="8" t="s">
        <v>122</v>
      </c>
      <c r="S20" s="29" t="s">
        <v>85</v>
      </c>
    </row>
    <row r="21" spans="1:19" ht="43.5" x14ac:dyDescent="0.35">
      <c r="A21" s="519">
        <v>10</v>
      </c>
      <c r="B21" s="561"/>
      <c r="C21" s="564"/>
      <c r="D21" s="567"/>
      <c r="E21" s="567"/>
      <c r="F21" s="570"/>
      <c r="G21" s="8" t="s">
        <v>116</v>
      </c>
      <c r="H21" s="558"/>
      <c r="I21" s="558"/>
      <c r="J21" s="558"/>
      <c r="K21" s="8" t="s">
        <v>116</v>
      </c>
      <c r="L21" s="59">
        <v>700000</v>
      </c>
      <c r="M21" s="336">
        <f t="shared" si="1"/>
        <v>489999.99999999994</v>
      </c>
      <c r="N21" s="63" t="s">
        <v>120</v>
      </c>
      <c r="O21" s="65" t="s">
        <v>121</v>
      </c>
      <c r="P21" s="31"/>
      <c r="Q21" s="28"/>
      <c r="R21" s="8" t="s">
        <v>122</v>
      </c>
      <c r="S21" s="29" t="s">
        <v>85</v>
      </c>
    </row>
    <row r="22" spans="1:19" ht="43.5" x14ac:dyDescent="0.35">
      <c r="A22" s="519">
        <v>11</v>
      </c>
      <c r="B22" s="561"/>
      <c r="C22" s="564"/>
      <c r="D22" s="567"/>
      <c r="E22" s="567"/>
      <c r="F22" s="570"/>
      <c r="G22" s="57" t="s">
        <v>151</v>
      </c>
      <c r="H22" s="558"/>
      <c r="I22" s="558"/>
      <c r="J22" s="558"/>
      <c r="K22" s="57" t="s">
        <v>117</v>
      </c>
      <c r="L22" s="60">
        <v>500000</v>
      </c>
      <c r="M22" s="336">
        <f t="shared" si="1"/>
        <v>350000</v>
      </c>
      <c r="N22" s="63" t="s">
        <v>120</v>
      </c>
      <c r="O22" s="66" t="s">
        <v>121</v>
      </c>
      <c r="P22" s="54"/>
      <c r="Q22" s="55"/>
      <c r="R22" s="57" t="s">
        <v>122</v>
      </c>
      <c r="S22" s="56" t="s">
        <v>85</v>
      </c>
    </row>
    <row r="23" spans="1:19" ht="43.5" x14ac:dyDescent="0.35">
      <c r="A23" s="519">
        <v>12</v>
      </c>
      <c r="B23" s="561"/>
      <c r="C23" s="564"/>
      <c r="D23" s="567"/>
      <c r="E23" s="567"/>
      <c r="F23" s="570"/>
      <c r="G23" s="57" t="s">
        <v>414</v>
      </c>
      <c r="H23" s="558"/>
      <c r="I23" s="558"/>
      <c r="J23" s="558"/>
      <c r="K23" s="57" t="s">
        <v>118</v>
      </c>
      <c r="L23" s="60">
        <v>600000</v>
      </c>
      <c r="M23" s="336">
        <f t="shared" si="1"/>
        <v>420000</v>
      </c>
      <c r="N23" s="63" t="s">
        <v>120</v>
      </c>
      <c r="O23" s="66" t="s">
        <v>121</v>
      </c>
      <c r="P23" s="54"/>
      <c r="Q23" s="55"/>
      <c r="R23" s="57" t="s">
        <v>122</v>
      </c>
      <c r="S23" s="56" t="s">
        <v>85</v>
      </c>
    </row>
    <row r="24" spans="1:19" ht="44" thickBot="1" x14ac:dyDescent="0.4">
      <c r="A24" s="520">
        <v>13</v>
      </c>
      <c r="B24" s="562"/>
      <c r="C24" s="565"/>
      <c r="D24" s="568"/>
      <c r="E24" s="568"/>
      <c r="F24" s="571"/>
      <c r="G24" s="12" t="s">
        <v>415</v>
      </c>
      <c r="H24" s="559"/>
      <c r="I24" s="559"/>
      <c r="J24" s="559"/>
      <c r="K24" s="12" t="s">
        <v>119</v>
      </c>
      <c r="L24" s="61">
        <v>250000</v>
      </c>
      <c r="M24" s="337">
        <f t="shared" si="1"/>
        <v>175000</v>
      </c>
      <c r="N24" s="334" t="s">
        <v>120</v>
      </c>
      <c r="O24" s="67" t="s">
        <v>121</v>
      </c>
      <c r="P24" s="51"/>
      <c r="Q24" s="52"/>
      <c r="R24" s="12" t="s">
        <v>122</v>
      </c>
      <c r="S24" s="50" t="s">
        <v>85</v>
      </c>
    </row>
    <row r="26" spans="1:19" ht="18.5" x14ac:dyDescent="0.45">
      <c r="B26" s="136" t="s">
        <v>139</v>
      </c>
    </row>
    <row r="27" spans="1:19" ht="15" thickBot="1" x14ac:dyDescent="0.4"/>
    <row r="28" spans="1:19" x14ac:dyDescent="0.35">
      <c r="A28" s="518"/>
      <c r="B28" s="541" t="s">
        <v>0</v>
      </c>
      <c r="C28" s="541"/>
      <c r="D28" s="541"/>
      <c r="E28" s="541"/>
      <c r="F28" s="542"/>
      <c r="G28" s="543" t="s">
        <v>1</v>
      </c>
      <c r="H28" s="545" t="s">
        <v>52</v>
      </c>
      <c r="I28" s="547" t="s">
        <v>3</v>
      </c>
      <c r="J28" s="543" t="s">
        <v>4</v>
      </c>
      <c r="K28" s="543" t="s">
        <v>5</v>
      </c>
      <c r="L28" s="549" t="s">
        <v>53</v>
      </c>
      <c r="M28" s="550"/>
      <c r="N28" s="539" t="s">
        <v>6</v>
      </c>
      <c r="O28" s="540"/>
      <c r="P28" s="551" t="s">
        <v>54</v>
      </c>
      <c r="Q28" s="552"/>
      <c r="R28" s="539" t="s">
        <v>7</v>
      </c>
      <c r="S28" s="540"/>
    </row>
    <row r="29" spans="1:19" ht="132" thickBot="1" x14ac:dyDescent="0.4">
      <c r="A29" s="529" t="s">
        <v>489</v>
      </c>
      <c r="B29" s="524" t="s">
        <v>8</v>
      </c>
      <c r="C29" s="15" t="s">
        <v>9</v>
      </c>
      <c r="D29" s="15" t="s">
        <v>10</v>
      </c>
      <c r="E29" s="15" t="s">
        <v>11</v>
      </c>
      <c r="F29" s="16" t="s">
        <v>12</v>
      </c>
      <c r="G29" s="544"/>
      <c r="H29" s="546"/>
      <c r="I29" s="548"/>
      <c r="J29" s="544"/>
      <c r="K29" s="544"/>
      <c r="L29" s="17" t="s">
        <v>13</v>
      </c>
      <c r="M29" s="18" t="s">
        <v>55</v>
      </c>
      <c r="N29" s="68" t="s">
        <v>14</v>
      </c>
      <c r="O29" s="69" t="s">
        <v>15</v>
      </c>
      <c r="P29" s="21" t="s">
        <v>56</v>
      </c>
      <c r="Q29" s="22" t="s">
        <v>57</v>
      </c>
      <c r="R29" s="23" t="s">
        <v>21</v>
      </c>
      <c r="S29" s="69" t="s">
        <v>22</v>
      </c>
    </row>
    <row r="30" spans="1:19" ht="86.5" customHeight="1" thickBot="1" x14ac:dyDescent="0.4">
      <c r="A30" s="528">
        <v>14</v>
      </c>
      <c r="B30" s="525" t="s">
        <v>133</v>
      </c>
      <c r="C30" s="338" t="s">
        <v>134</v>
      </c>
      <c r="D30" s="338">
        <v>3305821</v>
      </c>
      <c r="E30" s="338">
        <v>181061341</v>
      </c>
      <c r="F30" s="339">
        <v>691007161</v>
      </c>
      <c r="G30" s="53" t="s">
        <v>135</v>
      </c>
      <c r="H30" s="340" t="s">
        <v>29</v>
      </c>
      <c r="I30" s="340" t="s">
        <v>30</v>
      </c>
      <c r="J30" s="340" t="s">
        <v>136</v>
      </c>
      <c r="K30" s="53" t="s">
        <v>137</v>
      </c>
      <c r="L30" s="124">
        <v>5000000</v>
      </c>
      <c r="M30" s="366">
        <f>L30*0.7</f>
        <v>3500000</v>
      </c>
      <c r="N30" s="130">
        <v>44682</v>
      </c>
      <c r="O30" s="131">
        <v>44835</v>
      </c>
      <c r="P30" s="96"/>
      <c r="Q30" s="98"/>
      <c r="R30" s="53" t="s">
        <v>138</v>
      </c>
      <c r="S30" s="53" t="s">
        <v>35</v>
      </c>
    </row>
    <row r="32" spans="1:19" ht="18.5" x14ac:dyDescent="0.45">
      <c r="B32" s="136" t="s">
        <v>148</v>
      </c>
    </row>
    <row r="33" spans="1:19" ht="15" thickBot="1" x14ac:dyDescent="0.4"/>
    <row r="34" spans="1:19" x14ac:dyDescent="0.35">
      <c r="A34" s="518"/>
      <c r="B34" s="541" t="s">
        <v>0</v>
      </c>
      <c r="C34" s="541"/>
      <c r="D34" s="541"/>
      <c r="E34" s="541"/>
      <c r="F34" s="542"/>
      <c r="G34" s="543" t="s">
        <v>1</v>
      </c>
      <c r="H34" s="545" t="s">
        <v>52</v>
      </c>
      <c r="I34" s="547" t="s">
        <v>3</v>
      </c>
      <c r="J34" s="543" t="s">
        <v>4</v>
      </c>
      <c r="K34" s="543" t="s">
        <v>5</v>
      </c>
      <c r="L34" s="549" t="s">
        <v>53</v>
      </c>
      <c r="M34" s="550"/>
      <c r="N34" s="539" t="s">
        <v>6</v>
      </c>
      <c r="O34" s="540"/>
      <c r="P34" s="551" t="s">
        <v>54</v>
      </c>
      <c r="Q34" s="552"/>
      <c r="R34" s="539" t="s">
        <v>7</v>
      </c>
      <c r="S34" s="540"/>
    </row>
    <row r="35" spans="1:19" ht="132" thickBot="1" x14ac:dyDescent="0.4">
      <c r="A35" s="529" t="s">
        <v>489</v>
      </c>
      <c r="B35" s="524" t="s">
        <v>8</v>
      </c>
      <c r="C35" s="15" t="s">
        <v>9</v>
      </c>
      <c r="D35" s="15" t="s">
        <v>10</v>
      </c>
      <c r="E35" s="15" t="s">
        <v>11</v>
      </c>
      <c r="F35" s="16" t="s">
        <v>12</v>
      </c>
      <c r="G35" s="544"/>
      <c r="H35" s="546"/>
      <c r="I35" s="548"/>
      <c r="J35" s="544"/>
      <c r="K35" s="544"/>
      <c r="L35" s="17" t="s">
        <v>13</v>
      </c>
      <c r="M35" s="18" t="s">
        <v>55</v>
      </c>
      <c r="N35" s="68" t="s">
        <v>14</v>
      </c>
      <c r="O35" s="69" t="s">
        <v>15</v>
      </c>
      <c r="P35" s="21" t="s">
        <v>56</v>
      </c>
      <c r="Q35" s="22" t="s">
        <v>57</v>
      </c>
      <c r="R35" s="23" t="s">
        <v>21</v>
      </c>
      <c r="S35" s="69" t="s">
        <v>22</v>
      </c>
    </row>
    <row r="36" spans="1:19" ht="72.5" x14ac:dyDescent="0.35">
      <c r="A36" s="522">
        <v>15</v>
      </c>
      <c r="B36" s="572" t="s">
        <v>140</v>
      </c>
      <c r="C36" s="566" t="s">
        <v>141</v>
      </c>
      <c r="D36" s="566">
        <v>70989096</v>
      </c>
      <c r="E36" s="566">
        <v>107534398</v>
      </c>
      <c r="F36" s="569">
        <v>650042093</v>
      </c>
      <c r="G36" s="4" t="s">
        <v>142</v>
      </c>
      <c r="H36" s="557" t="s">
        <v>29</v>
      </c>
      <c r="I36" s="557" t="s">
        <v>30</v>
      </c>
      <c r="J36" s="557" t="s">
        <v>143</v>
      </c>
      <c r="K36" s="4" t="s">
        <v>142</v>
      </c>
      <c r="L36" s="26">
        <v>120000</v>
      </c>
      <c r="M36" s="328">
        <f>L36*0.7</f>
        <v>84000</v>
      </c>
      <c r="N36" s="27">
        <v>2021</v>
      </c>
      <c r="O36" s="24">
        <v>2027</v>
      </c>
      <c r="P36" s="27"/>
      <c r="Q36" s="24"/>
      <c r="R36" s="4" t="s">
        <v>144</v>
      </c>
      <c r="S36" s="25" t="s">
        <v>85</v>
      </c>
    </row>
    <row r="37" spans="1:19" ht="43.5" x14ac:dyDescent="0.35">
      <c r="A37" s="519">
        <v>16</v>
      </c>
      <c r="B37" s="573"/>
      <c r="C37" s="567"/>
      <c r="D37" s="567"/>
      <c r="E37" s="567"/>
      <c r="F37" s="570"/>
      <c r="G37" s="8" t="s">
        <v>145</v>
      </c>
      <c r="H37" s="558"/>
      <c r="I37" s="558"/>
      <c r="J37" s="558"/>
      <c r="K37" s="8" t="s">
        <v>145</v>
      </c>
      <c r="L37" s="30">
        <v>350000</v>
      </c>
      <c r="M37" s="329">
        <f t="shared" ref="M37:M38" si="2">L37*0.7</f>
        <v>244999.99999999997</v>
      </c>
      <c r="N37" s="31">
        <v>2021</v>
      </c>
      <c r="O37" s="28">
        <v>2027</v>
      </c>
      <c r="P37" s="31"/>
      <c r="Q37" s="28"/>
      <c r="R37" s="8" t="s">
        <v>144</v>
      </c>
      <c r="S37" s="29" t="s">
        <v>85</v>
      </c>
    </row>
    <row r="38" spans="1:19" ht="29.5" thickBot="1" x14ac:dyDescent="0.4">
      <c r="A38" s="520">
        <v>17</v>
      </c>
      <c r="B38" s="574"/>
      <c r="C38" s="568"/>
      <c r="D38" s="568"/>
      <c r="E38" s="568"/>
      <c r="F38" s="571"/>
      <c r="G38" s="12" t="s">
        <v>146</v>
      </c>
      <c r="H38" s="559"/>
      <c r="I38" s="559"/>
      <c r="J38" s="559"/>
      <c r="K38" s="12" t="s">
        <v>146</v>
      </c>
      <c r="L38" s="342">
        <v>200000</v>
      </c>
      <c r="M38" s="330">
        <f t="shared" si="2"/>
        <v>140000</v>
      </c>
      <c r="N38" s="51">
        <v>2021</v>
      </c>
      <c r="O38" s="52">
        <v>2027</v>
      </c>
      <c r="P38" s="51"/>
      <c r="Q38" s="52"/>
      <c r="R38" s="12" t="s">
        <v>147</v>
      </c>
      <c r="S38" s="50" t="s">
        <v>85</v>
      </c>
    </row>
    <row r="40" spans="1:19" ht="18.5" x14ac:dyDescent="0.45">
      <c r="B40" s="370" t="s">
        <v>188</v>
      </c>
    </row>
    <row r="41" spans="1:19" ht="15" thickBot="1" x14ac:dyDescent="0.4"/>
    <row r="42" spans="1:19" x14ac:dyDescent="0.35">
      <c r="A42" s="518"/>
      <c r="B42" s="541" t="s">
        <v>0</v>
      </c>
      <c r="C42" s="541"/>
      <c r="D42" s="541"/>
      <c r="E42" s="541"/>
      <c r="F42" s="542"/>
      <c r="G42" s="543" t="s">
        <v>1</v>
      </c>
      <c r="H42" s="545" t="s">
        <v>52</v>
      </c>
      <c r="I42" s="547" t="s">
        <v>3</v>
      </c>
      <c r="J42" s="543" t="s">
        <v>4</v>
      </c>
      <c r="K42" s="543" t="s">
        <v>5</v>
      </c>
      <c r="L42" s="549" t="s">
        <v>53</v>
      </c>
      <c r="M42" s="550"/>
      <c r="N42" s="539" t="s">
        <v>6</v>
      </c>
      <c r="O42" s="540"/>
      <c r="P42" s="551" t="s">
        <v>54</v>
      </c>
      <c r="Q42" s="552"/>
      <c r="R42" s="539" t="s">
        <v>7</v>
      </c>
      <c r="S42" s="540"/>
    </row>
    <row r="43" spans="1:19" ht="132" thickBot="1" x14ac:dyDescent="0.4">
      <c r="A43" s="529" t="s">
        <v>489</v>
      </c>
      <c r="B43" s="524" t="s">
        <v>8</v>
      </c>
      <c r="C43" s="15" t="s">
        <v>9</v>
      </c>
      <c r="D43" s="15" t="s">
        <v>10</v>
      </c>
      <c r="E43" s="15" t="s">
        <v>11</v>
      </c>
      <c r="F43" s="16" t="s">
        <v>12</v>
      </c>
      <c r="G43" s="544"/>
      <c r="H43" s="546"/>
      <c r="I43" s="548"/>
      <c r="J43" s="544"/>
      <c r="K43" s="544"/>
      <c r="L43" s="17" t="s">
        <v>13</v>
      </c>
      <c r="M43" s="18" t="s">
        <v>55</v>
      </c>
      <c r="N43" s="48" t="s">
        <v>14</v>
      </c>
      <c r="O43" s="49" t="s">
        <v>15</v>
      </c>
      <c r="P43" s="21" t="s">
        <v>56</v>
      </c>
      <c r="Q43" s="22" t="s">
        <v>57</v>
      </c>
      <c r="R43" s="23" t="s">
        <v>21</v>
      </c>
      <c r="S43" s="49" t="s">
        <v>22</v>
      </c>
    </row>
    <row r="44" spans="1:19" ht="43.5" x14ac:dyDescent="0.35">
      <c r="A44" s="522">
        <v>18</v>
      </c>
      <c r="B44" s="575" t="s">
        <v>189</v>
      </c>
      <c r="C44" s="578" t="s">
        <v>190</v>
      </c>
      <c r="D44" s="557">
        <v>70989966</v>
      </c>
      <c r="E44" s="557">
        <v>107534355</v>
      </c>
      <c r="F44" s="557">
        <v>600062643</v>
      </c>
      <c r="G44" s="4" t="s">
        <v>191</v>
      </c>
      <c r="H44" s="557" t="s">
        <v>29</v>
      </c>
      <c r="I44" s="557" t="s">
        <v>30</v>
      </c>
      <c r="J44" s="557" t="s">
        <v>195</v>
      </c>
      <c r="K44" s="4" t="s">
        <v>196</v>
      </c>
      <c r="L44" s="58">
        <v>70000</v>
      </c>
      <c r="M44" s="367">
        <f>L44*0.7</f>
        <v>49000</v>
      </c>
      <c r="N44" s="116">
        <v>44713</v>
      </c>
      <c r="O44" s="119">
        <v>44774</v>
      </c>
      <c r="P44" s="114"/>
      <c r="Q44" s="25" t="s">
        <v>33</v>
      </c>
      <c r="R44" s="4" t="s">
        <v>200</v>
      </c>
      <c r="S44" s="25" t="s">
        <v>85</v>
      </c>
    </row>
    <row r="45" spans="1:19" ht="29" x14ac:dyDescent="0.35">
      <c r="A45" s="519">
        <v>19</v>
      </c>
      <c r="B45" s="576"/>
      <c r="C45" s="579"/>
      <c r="D45" s="558"/>
      <c r="E45" s="558"/>
      <c r="F45" s="558"/>
      <c r="G45" s="8" t="s">
        <v>192</v>
      </c>
      <c r="H45" s="558"/>
      <c r="I45" s="558"/>
      <c r="J45" s="558"/>
      <c r="K45" s="8" t="s">
        <v>197</v>
      </c>
      <c r="L45" s="59">
        <v>60000</v>
      </c>
      <c r="M45" s="368">
        <f t="shared" ref="M45:M47" si="3">L45*0.7</f>
        <v>42000</v>
      </c>
      <c r="N45" s="117">
        <v>45078</v>
      </c>
      <c r="O45" s="120">
        <v>45413</v>
      </c>
      <c r="P45" s="95"/>
      <c r="Q45" s="29" t="s">
        <v>33</v>
      </c>
      <c r="R45" s="8" t="s">
        <v>200</v>
      </c>
      <c r="S45" s="29" t="s">
        <v>85</v>
      </c>
    </row>
    <row r="46" spans="1:19" ht="29" x14ac:dyDescent="0.35">
      <c r="A46" s="519">
        <v>20</v>
      </c>
      <c r="B46" s="576"/>
      <c r="C46" s="579"/>
      <c r="D46" s="558"/>
      <c r="E46" s="558"/>
      <c r="F46" s="558"/>
      <c r="G46" s="8" t="s">
        <v>193</v>
      </c>
      <c r="H46" s="558"/>
      <c r="I46" s="558"/>
      <c r="J46" s="558"/>
      <c r="K46" s="8" t="s">
        <v>198</v>
      </c>
      <c r="L46" s="59">
        <v>100000</v>
      </c>
      <c r="M46" s="368">
        <f t="shared" si="3"/>
        <v>70000</v>
      </c>
      <c r="N46" s="117">
        <v>45809</v>
      </c>
      <c r="O46" s="120">
        <v>46235</v>
      </c>
      <c r="P46" s="95"/>
      <c r="Q46" s="29" t="s">
        <v>33</v>
      </c>
      <c r="R46" s="8" t="s">
        <v>201</v>
      </c>
      <c r="S46" s="29" t="s">
        <v>85</v>
      </c>
    </row>
    <row r="47" spans="1:19" ht="29.5" thickBot="1" x14ac:dyDescent="0.4">
      <c r="A47" s="520">
        <v>21</v>
      </c>
      <c r="B47" s="577"/>
      <c r="C47" s="580"/>
      <c r="D47" s="559"/>
      <c r="E47" s="559"/>
      <c r="F47" s="559"/>
      <c r="G47" s="40" t="s">
        <v>194</v>
      </c>
      <c r="H47" s="559"/>
      <c r="I47" s="559"/>
      <c r="J47" s="559"/>
      <c r="K47" s="40" t="s">
        <v>199</v>
      </c>
      <c r="L47" s="13">
        <v>100000</v>
      </c>
      <c r="M47" s="369">
        <f t="shared" si="3"/>
        <v>70000</v>
      </c>
      <c r="N47" s="123">
        <v>2023</v>
      </c>
      <c r="O47" s="41">
        <v>2027</v>
      </c>
      <c r="P47" s="122"/>
      <c r="Q47" s="41" t="s">
        <v>33</v>
      </c>
      <c r="R47" s="40" t="s">
        <v>201</v>
      </c>
      <c r="S47" s="41" t="s">
        <v>85</v>
      </c>
    </row>
    <row r="49" spans="1:19" ht="18.5" x14ac:dyDescent="0.45">
      <c r="B49" s="138" t="s">
        <v>202</v>
      </c>
      <c r="O49" s="88"/>
    </row>
    <row r="50" spans="1:19" ht="15" thickBot="1" x14ac:dyDescent="0.4"/>
    <row r="51" spans="1:19" ht="15" thickBot="1" x14ac:dyDescent="0.4">
      <c r="A51" s="518"/>
      <c r="B51" s="541" t="s">
        <v>0</v>
      </c>
      <c r="C51" s="541"/>
      <c r="D51" s="541"/>
      <c r="E51" s="556"/>
      <c r="F51" s="542"/>
      <c r="G51" s="543" t="s">
        <v>1</v>
      </c>
      <c r="H51" s="545" t="s">
        <v>52</v>
      </c>
      <c r="I51" s="547" t="s">
        <v>3</v>
      </c>
      <c r="J51" s="543" t="s">
        <v>4</v>
      </c>
      <c r="K51" s="543" t="s">
        <v>5</v>
      </c>
      <c r="L51" s="549" t="s">
        <v>53</v>
      </c>
      <c r="M51" s="550"/>
      <c r="N51" s="539" t="s">
        <v>6</v>
      </c>
      <c r="O51" s="540"/>
      <c r="P51" s="551" t="s">
        <v>54</v>
      </c>
      <c r="Q51" s="552"/>
      <c r="R51" s="539" t="s">
        <v>7</v>
      </c>
      <c r="S51" s="540"/>
    </row>
    <row r="52" spans="1:19" ht="132" thickBot="1" x14ac:dyDescent="0.4">
      <c r="A52" s="529" t="s">
        <v>489</v>
      </c>
      <c r="B52" s="524" t="s">
        <v>8</v>
      </c>
      <c r="C52" s="15" t="s">
        <v>9</v>
      </c>
      <c r="D52" s="89" t="s">
        <v>10</v>
      </c>
      <c r="E52" s="90" t="s">
        <v>11</v>
      </c>
      <c r="F52" s="91" t="s">
        <v>12</v>
      </c>
      <c r="G52" s="544"/>
      <c r="H52" s="546"/>
      <c r="I52" s="548"/>
      <c r="J52" s="544"/>
      <c r="K52" s="544"/>
      <c r="L52" s="17" t="s">
        <v>13</v>
      </c>
      <c r="M52" s="18" t="s">
        <v>55</v>
      </c>
      <c r="N52" s="48" t="s">
        <v>14</v>
      </c>
      <c r="O52" s="49" t="s">
        <v>15</v>
      </c>
      <c r="P52" s="21" t="s">
        <v>56</v>
      </c>
      <c r="Q52" s="22" t="s">
        <v>57</v>
      </c>
      <c r="R52" s="23" t="s">
        <v>21</v>
      </c>
      <c r="S52" s="49" t="s">
        <v>22</v>
      </c>
    </row>
    <row r="53" spans="1:19" ht="29" x14ac:dyDescent="0.35">
      <c r="A53" s="522">
        <v>22</v>
      </c>
      <c r="B53" s="581" t="s">
        <v>203</v>
      </c>
      <c r="C53" s="584" t="s">
        <v>204</v>
      </c>
      <c r="D53" s="587">
        <v>70987203</v>
      </c>
      <c r="E53" s="587">
        <v>107534231</v>
      </c>
      <c r="F53" s="587">
        <v>663000343</v>
      </c>
      <c r="G53" s="74" t="s">
        <v>205</v>
      </c>
      <c r="H53" s="584" t="s">
        <v>206</v>
      </c>
      <c r="I53" s="587" t="s">
        <v>30</v>
      </c>
      <c r="J53" s="587" t="s">
        <v>30</v>
      </c>
      <c r="K53" s="74" t="s">
        <v>207</v>
      </c>
      <c r="L53" s="343">
        <v>1000000</v>
      </c>
      <c r="M53" s="335">
        <f>L53*0.7</f>
        <v>700000</v>
      </c>
      <c r="N53" s="344">
        <v>2021</v>
      </c>
      <c r="O53" s="78">
        <v>2027</v>
      </c>
      <c r="P53" s="78"/>
      <c r="Q53" s="345"/>
      <c r="R53" s="74" t="s">
        <v>358</v>
      </c>
      <c r="S53" s="346" t="s">
        <v>85</v>
      </c>
    </row>
    <row r="54" spans="1:19" ht="43.5" x14ac:dyDescent="0.35">
      <c r="A54" s="519">
        <v>23</v>
      </c>
      <c r="B54" s="582"/>
      <c r="C54" s="585"/>
      <c r="D54" s="588"/>
      <c r="E54" s="588"/>
      <c r="F54" s="588"/>
      <c r="G54" s="79" t="s">
        <v>208</v>
      </c>
      <c r="H54" s="585"/>
      <c r="I54" s="588"/>
      <c r="J54" s="588"/>
      <c r="K54" s="79" t="s">
        <v>209</v>
      </c>
      <c r="L54" s="347">
        <v>1500000</v>
      </c>
      <c r="M54" s="336">
        <f t="shared" ref="M54:M58" si="4">L54*0.7</f>
        <v>1050000</v>
      </c>
      <c r="N54" s="348">
        <v>2021</v>
      </c>
      <c r="O54" s="83">
        <v>2027</v>
      </c>
      <c r="P54" s="83"/>
      <c r="Q54" s="349"/>
      <c r="R54" s="79" t="s">
        <v>359</v>
      </c>
      <c r="S54" s="350" t="s">
        <v>85</v>
      </c>
    </row>
    <row r="55" spans="1:19" ht="29" x14ac:dyDescent="0.35">
      <c r="A55" s="519">
        <v>24</v>
      </c>
      <c r="B55" s="582"/>
      <c r="C55" s="585"/>
      <c r="D55" s="588"/>
      <c r="E55" s="588"/>
      <c r="F55" s="588"/>
      <c r="G55" s="206" t="s">
        <v>210</v>
      </c>
      <c r="H55" s="585"/>
      <c r="I55" s="588"/>
      <c r="J55" s="588"/>
      <c r="K55" s="206" t="s">
        <v>210</v>
      </c>
      <c r="L55" s="353">
        <v>2000000</v>
      </c>
      <c r="M55" s="336">
        <f t="shared" si="4"/>
        <v>1400000</v>
      </c>
      <c r="N55" s="354">
        <v>2021</v>
      </c>
      <c r="O55" s="351">
        <v>2027</v>
      </c>
      <c r="P55" s="351"/>
      <c r="Q55" s="352"/>
      <c r="R55" s="79" t="s">
        <v>358</v>
      </c>
      <c r="S55" s="355" t="s">
        <v>85</v>
      </c>
    </row>
    <row r="56" spans="1:19" ht="43.5" x14ac:dyDescent="0.35">
      <c r="A56" s="519">
        <v>25</v>
      </c>
      <c r="B56" s="582"/>
      <c r="C56" s="585"/>
      <c r="D56" s="588"/>
      <c r="E56" s="588"/>
      <c r="F56" s="588"/>
      <c r="G56" s="206" t="s">
        <v>211</v>
      </c>
      <c r="H56" s="585"/>
      <c r="I56" s="588"/>
      <c r="J56" s="588"/>
      <c r="K56" s="206" t="s">
        <v>212</v>
      </c>
      <c r="L56" s="353">
        <v>1500000</v>
      </c>
      <c r="M56" s="336">
        <f t="shared" si="4"/>
        <v>1050000</v>
      </c>
      <c r="N56" s="354">
        <v>2021</v>
      </c>
      <c r="O56" s="351">
        <v>2027</v>
      </c>
      <c r="P56" s="351"/>
      <c r="Q56" s="352"/>
      <c r="R56" s="206" t="s">
        <v>358</v>
      </c>
      <c r="S56" s="356" t="s">
        <v>85</v>
      </c>
    </row>
    <row r="57" spans="1:19" ht="43.5" x14ac:dyDescent="0.35">
      <c r="A57" s="519">
        <v>26</v>
      </c>
      <c r="B57" s="582"/>
      <c r="C57" s="585"/>
      <c r="D57" s="588"/>
      <c r="E57" s="588"/>
      <c r="F57" s="588"/>
      <c r="G57" s="79" t="s">
        <v>213</v>
      </c>
      <c r="H57" s="585"/>
      <c r="I57" s="588"/>
      <c r="J57" s="588"/>
      <c r="K57" s="79" t="s">
        <v>214</v>
      </c>
      <c r="L57" s="347">
        <v>6000000</v>
      </c>
      <c r="M57" s="336">
        <f t="shared" si="4"/>
        <v>4200000</v>
      </c>
      <c r="N57" s="348">
        <v>2021</v>
      </c>
      <c r="O57" s="83">
        <v>2027</v>
      </c>
      <c r="P57" s="83"/>
      <c r="Q57" s="349"/>
      <c r="R57" s="79" t="s">
        <v>215</v>
      </c>
      <c r="S57" s="357" t="s">
        <v>85</v>
      </c>
    </row>
    <row r="58" spans="1:19" ht="58.5" thickBot="1" x14ac:dyDescent="0.4">
      <c r="A58" s="520">
        <v>27</v>
      </c>
      <c r="B58" s="583"/>
      <c r="C58" s="586"/>
      <c r="D58" s="589"/>
      <c r="E58" s="589"/>
      <c r="F58" s="589"/>
      <c r="G58" s="213" t="s">
        <v>216</v>
      </c>
      <c r="H58" s="586"/>
      <c r="I58" s="589"/>
      <c r="J58" s="589"/>
      <c r="K58" s="213" t="s">
        <v>416</v>
      </c>
      <c r="L58" s="359">
        <v>1000000</v>
      </c>
      <c r="M58" s="337">
        <f t="shared" si="4"/>
        <v>700000</v>
      </c>
      <c r="N58" s="360">
        <v>2021</v>
      </c>
      <c r="O58" s="216">
        <v>2027</v>
      </c>
      <c r="P58" s="216"/>
      <c r="Q58" s="361"/>
      <c r="R58" s="212" t="s">
        <v>358</v>
      </c>
      <c r="S58" s="362" t="s">
        <v>85</v>
      </c>
    </row>
    <row r="60" spans="1:19" ht="18.5" x14ac:dyDescent="0.45">
      <c r="B60" s="138" t="s">
        <v>282</v>
      </c>
    </row>
    <row r="61" spans="1:19" ht="15" thickBot="1" x14ac:dyDescent="0.4"/>
    <row r="62" spans="1:19" x14ac:dyDescent="0.35">
      <c r="A62" s="518"/>
      <c r="B62" s="541" t="s">
        <v>0</v>
      </c>
      <c r="C62" s="541"/>
      <c r="D62" s="541"/>
      <c r="E62" s="541"/>
      <c r="F62" s="542"/>
      <c r="G62" s="543" t="s">
        <v>1</v>
      </c>
      <c r="H62" s="545" t="s">
        <v>52</v>
      </c>
      <c r="I62" s="547" t="s">
        <v>3</v>
      </c>
      <c r="J62" s="543" t="s">
        <v>4</v>
      </c>
      <c r="K62" s="543" t="s">
        <v>5</v>
      </c>
      <c r="L62" s="549" t="s">
        <v>53</v>
      </c>
      <c r="M62" s="550"/>
      <c r="N62" s="539" t="s">
        <v>6</v>
      </c>
      <c r="O62" s="540"/>
      <c r="P62" s="551" t="s">
        <v>54</v>
      </c>
      <c r="Q62" s="552"/>
      <c r="R62" s="539" t="s">
        <v>7</v>
      </c>
      <c r="S62" s="540"/>
    </row>
    <row r="63" spans="1:19" ht="132" thickBot="1" x14ac:dyDescent="0.4">
      <c r="A63" s="529" t="s">
        <v>490</v>
      </c>
      <c r="B63" s="524" t="s">
        <v>8</v>
      </c>
      <c r="C63" s="15" t="s">
        <v>9</v>
      </c>
      <c r="D63" s="15" t="s">
        <v>10</v>
      </c>
      <c r="E63" s="15" t="s">
        <v>11</v>
      </c>
      <c r="F63" s="16" t="s">
        <v>12</v>
      </c>
      <c r="G63" s="544"/>
      <c r="H63" s="546"/>
      <c r="I63" s="548"/>
      <c r="J63" s="544"/>
      <c r="K63" s="544"/>
      <c r="L63" s="17" t="s">
        <v>13</v>
      </c>
      <c r="M63" s="18" t="s">
        <v>55</v>
      </c>
      <c r="N63" s="48" t="s">
        <v>14</v>
      </c>
      <c r="O63" s="49" t="s">
        <v>15</v>
      </c>
      <c r="P63" s="21" t="s">
        <v>56</v>
      </c>
      <c r="Q63" s="22" t="s">
        <v>57</v>
      </c>
      <c r="R63" s="23" t="s">
        <v>21</v>
      </c>
      <c r="S63" s="49" t="s">
        <v>22</v>
      </c>
    </row>
    <row r="64" spans="1:19" ht="87" x14ac:dyDescent="0.35">
      <c r="A64" s="522">
        <v>28</v>
      </c>
      <c r="B64" s="575" t="s">
        <v>282</v>
      </c>
      <c r="C64" s="578" t="s">
        <v>283</v>
      </c>
      <c r="D64" s="557">
        <v>70989117</v>
      </c>
      <c r="E64" s="557">
        <v>107534665</v>
      </c>
      <c r="F64" s="557">
        <v>600062716</v>
      </c>
      <c r="G64" s="4" t="s">
        <v>284</v>
      </c>
      <c r="H64" s="557" t="s">
        <v>29</v>
      </c>
      <c r="I64" s="557" t="s">
        <v>30</v>
      </c>
      <c r="J64" s="557" t="s">
        <v>285</v>
      </c>
      <c r="K64" s="4" t="s">
        <v>286</v>
      </c>
      <c r="L64" s="58">
        <v>200000</v>
      </c>
      <c r="M64" s="335">
        <f>L64*0.7</f>
        <v>140000</v>
      </c>
      <c r="N64" s="116">
        <v>44652</v>
      </c>
      <c r="O64" s="119">
        <v>45261</v>
      </c>
      <c r="P64" s="114"/>
      <c r="Q64" s="25"/>
      <c r="R64" s="25" t="s">
        <v>357</v>
      </c>
      <c r="S64" s="25" t="s">
        <v>85</v>
      </c>
    </row>
    <row r="65" spans="1:19" ht="29" x14ac:dyDescent="0.35">
      <c r="A65" s="519">
        <v>29</v>
      </c>
      <c r="B65" s="576"/>
      <c r="C65" s="579"/>
      <c r="D65" s="558"/>
      <c r="E65" s="558"/>
      <c r="F65" s="558"/>
      <c r="G65" s="8" t="s">
        <v>287</v>
      </c>
      <c r="H65" s="558"/>
      <c r="I65" s="558"/>
      <c r="J65" s="558"/>
      <c r="K65" s="8" t="s">
        <v>288</v>
      </c>
      <c r="L65" s="59">
        <v>150000</v>
      </c>
      <c r="M65" s="336">
        <f t="shared" ref="M65:M66" si="5">L65*0.7</f>
        <v>105000</v>
      </c>
      <c r="N65" s="117">
        <v>44713</v>
      </c>
      <c r="O65" s="120">
        <v>45627</v>
      </c>
      <c r="P65" s="95"/>
      <c r="Q65" s="29"/>
      <c r="R65" s="29" t="s">
        <v>357</v>
      </c>
      <c r="S65" s="29" t="s">
        <v>85</v>
      </c>
    </row>
    <row r="66" spans="1:19" ht="58.5" thickBot="1" x14ac:dyDescent="0.4">
      <c r="A66" s="520">
        <v>30</v>
      </c>
      <c r="B66" s="577"/>
      <c r="C66" s="580"/>
      <c r="D66" s="559"/>
      <c r="E66" s="559"/>
      <c r="F66" s="559"/>
      <c r="G66" s="12" t="s">
        <v>289</v>
      </c>
      <c r="H66" s="559"/>
      <c r="I66" s="559"/>
      <c r="J66" s="559"/>
      <c r="K66" s="12" t="s">
        <v>289</v>
      </c>
      <c r="L66" s="61">
        <v>350000</v>
      </c>
      <c r="M66" s="337">
        <f t="shared" si="5"/>
        <v>244999.99999999997</v>
      </c>
      <c r="N66" s="118">
        <v>45017</v>
      </c>
      <c r="O66" s="121">
        <v>45627</v>
      </c>
      <c r="P66" s="115"/>
      <c r="Q66" s="50"/>
      <c r="R66" s="50" t="s">
        <v>357</v>
      </c>
      <c r="S66" s="50" t="s">
        <v>85</v>
      </c>
    </row>
    <row r="68" spans="1:19" ht="18.5" x14ac:dyDescent="0.45">
      <c r="B68" s="136" t="s">
        <v>326</v>
      </c>
    </row>
    <row r="69" spans="1:19" ht="15" thickBot="1" x14ac:dyDescent="0.4"/>
    <row r="70" spans="1:19" x14ac:dyDescent="0.35">
      <c r="A70" s="518"/>
      <c r="B70" s="541" t="s">
        <v>0</v>
      </c>
      <c r="C70" s="541"/>
      <c r="D70" s="541"/>
      <c r="E70" s="541"/>
      <c r="F70" s="542"/>
      <c r="G70" s="543" t="s">
        <v>1</v>
      </c>
      <c r="H70" s="545" t="s">
        <v>52</v>
      </c>
      <c r="I70" s="547" t="s">
        <v>3</v>
      </c>
      <c r="J70" s="543" t="s">
        <v>4</v>
      </c>
      <c r="K70" s="543" t="s">
        <v>5</v>
      </c>
      <c r="L70" s="549" t="s">
        <v>53</v>
      </c>
      <c r="M70" s="550"/>
      <c r="N70" s="539" t="s">
        <v>6</v>
      </c>
      <c r="O70" s="540"/>
      <c r="P70" s="551" t="s">
        <v>54</v>
      </c>
      <c r="Q70" s="552"/>
      <c r="R70" s="539" t="s">
        <v>7</v>
      </c>
      <c r="S70" s="540"/>
    </row>
    <row r="71" spans="1:19" ht="132" thickBot="1" x14ac:dyDescent="0.4">
      <c r="A71" s="529" t="s">
        <v>490</v>
      </c>
      <c r="B71" s="526" t="s">
        <v>8</v>
      </c>
      <c r="C71" s="101" t="s">
        <v>9</v>
      </c>
      <c r="D71" s="101" t="s">
        <v>10</v>
      </c>
      <c r="E71" s="101" t="s">
        <v>11</v>
      </c>
      <c r="F71" s="102" t="s">
        <v>12</v>
      </c>
      <c r="G71" s="553"/>
      <c r="H71" s="554"/>
      <c r="I71" s="555"/>
      <c r="J71" s="553"/>
      <c r="K71" s="553"/>
      <c r="L71" s="103" t="s">
        <v>13</v>
      </c>
      <c r="M71" s="104" t="s">
        <v>55</v>
      </c>
      <c r="N71" s="1" t="s">
        <v>14</v>
      </c>
      <c r="O71" s="2" t="s">
        <v>15</v>
      </c>
      <c r="P71" s="105" t="s">
        <v>56</v>
      </c>
      <c r="Q71" s="106" t="s">
        <v>57</v>
      </c>
      <c r="R71" s="107" t="s">
        <v>21</v>
      </c>
      <c r="S71" s="2" t="s">
        <v>22</v>
      </c>
    </row>
    <row r="72" spans="1:19" ht="43.5" x14ac:dyDescent="0.35">
      <c r="A72" s="522">
        <v>31</v>
      </c>
      <c r="B72" s="575" t="s">
        <v>326</v>
      </c>
      <c r="C72" s="578" t="s">
        <v>318</v>
      </c>
      <c r="D72" s="578">
        <v>71004041</v>
      </c>
      <c r="E72" s="578">
        <v>107534592</v>
      </c>
      <c r="F72" s="578">
        <v>650051238</v>
      </c>
      <c r="G72" s="108" t="s">
        <v>327</v>
      </c>
      <c r="H72" s="578" t="s">
        <v>29</v>
      </c>
      <c r="I72" s="578" t="s">
        <v>30</v>
      </c>
      <c r="J72" s="578" t="s">
        <v>318</v>
      </c>
      <c r="K72" s="108" t="s">
        <v>328</v>
      </c>
      <c r="L72" s="111">
        <v>1500000</v>
      </c>
      <c r="M72" s="363">
        <f>L72*0.7</f>
        <v>1050000</v>
      </c>
      <c r="N72" s="4">
        <v>2022</v>
      </c>
      <c r="O72" s="108">
        <v>2027</v>
      </c>
      <c r="P72" s="4"/>
      <c r="Q72" s="108"/>
      <c r="R72" s="4" t="s">
        <v>322</v>
      </c>
      <c r="S72" s="71" t="s">
        <v>357</v>
      </c>
    </row>
    <row r="73" spans="1:19" ht="58" x14ac:dyDescent="0.35">
      <c r="A73" s="519">
        <v>32</v>
      </c>
      <c r="B73" s="576"/>
      <c r="C73" s="579"/>
      <c r="D73" s="579"/>
      <c r="E73" s="579"/>
      <c r="F73" s="579"/>
      <c r="G73" s="109" t="s">
        <v>329</v>
      </c>
      <c r="H73" s="579"/>
      <c r="I73" s="579"/>
      <c r="J73" s="579"/>
      <c r="K73" s="109" t="s">
        <v>330</v>
      </c>
      <c r="L73" s="112">
        <v>300000</v>
      </c>
      <c r="M73" s="364">
        <f t="shared" ref="M73:M75" si="6">L73*0.7</f>
        <v>210000</v>
      </c>
      <c r="N73" s="8">
        <v>2022</v>
      </c>
      <c r="O73" s="109">
        <v>2027</v>
      </c>
      <c r="P73" s="8"/>
      <c r="Q73" s="109"/>
      <c r="R73" s="8" t="s">
        <v>357</v>
      </c>
      <c r="S73" s="72" t="s">
        <v>357</v>
      </c>
    </row>
    <row r="74" spans="1:19" ht="43.5" x14ac:dyDescent="0.35">
      <c r="A74" s="519">
        <v>33</v>
      </c>
      <c r="B74" s="576"/>
      <c r="C74" s="579"/>
      <c r="D74" s="579"/>
      <c r="E74" s="579"/>
      <c r="F74" s="579"/>
      <c r="G74" s="109" t="s">
        <v>331</v>
      </c>
      <c r="H74" s="579"/>
      <c r="I74" s="579"/>
      <c r="J74" s="579"/>
      <c r="K74" s="109" t="s">
        <v>332</v>
      </c>
      <c r="L74" s="112">
        <v>3500000</v>
      </c>
      <c r="M74" s="364">
        <f t="shared" si="6"/>
        <v>2450000</v>
      </c>
      <c r="N74" s="8">
        <v>2022</v>
      </c>
      <c r="O74" s="109">
        <v>2027</v>
      </c>
      <c r="P74" s="8"/>
      <c r="Q74" s="109"/>
      <c r="R74" s="8" t="s">
        <v>322</v>
      </c>
      <c r="S74" s="72" t="s">
        <v>357</v>
      </c>
    </row>
    <row r="75" spans="1:19" ht="29.5" thickBot="1" x14ac:dyDescent="0.4">
      <c r="A75" s="520">
        <v>34</v>
      </c>
      <c r="B75" s="577"/>
      <c r="C75" s="580"/>
      <c r="D75" s="580"/>
      <c r="E75" s="580"/>
      <c r="F75" s="580"/>
      <c r="G75" s="110" t="s">
        <v>60</v>
      </c>
      <c r="H75" s="580"/>
      <c r="I75" s="580"/>
      <c r="J75" s="580"/>
      <c r="K75" s="110" t="s">
        <v>323</v>
      </c>
      <c r="L75" s="113">
        <v>500000</v>
      </c>
      <c r="M75" s="365">
        <f t="shared" si="6"/>
        <v>350000</v>
      </c>
      <c r="N75" s="12">
        <v>2022</v>
      </c>
      <c r="O75" s="110">
        <v>2027</v>
      </c>
      <c r="P75" s="12"/>
      <c r="Q75" s="358" t="s">
        <v>33</v>
      </c>
      <c r="R75" s="12" t="s">
        <v>357</v>
      </c>
      <c r="S75" s="73" t="s">
        <v>357</v>
      </c>
    </row>
    <row r="77" spans="1:19" ht="18.5" x14ac:dyDescent="0.45">
      <c r="B77" s="136" t="s">
        <v>333</v>
      </c>
    </row>
    <row r="78" spans="1:19" ht="15" thickBot="1" x14ac:dyDescent="0.4"/>
    <row r="79" spans="1:19" x14ac:dyDescent="0.35">
      <c r="A79" s="518"/>
      <c r="B79" s="541" t="s">
        <v>0</v>
      </c>
      <c r="C79" s="541"/>
      <c r="D79" s="541"/>
      <c r="E79" s="541"/>
      <c r="F79" s="542"/>
      <c r="G79" s="543" t="s">
        <v>1</v>
      </c>
      <c r="H79" s="545" t="s">
        <v>52</v>
      </c>
      <c r="I79" s="547" t="s">
        <v>3</v>
      </c>
      <c r="J79" s="543" t="s">
        <v>4</v>
      </c>
      <c r="K79" s="543" t="s">
        <v>5</v>
      </c>
      <c r="L79" s="549" t="s">
        <v>53</v>
      </c>
      <c r="M79" s="550"/>
      <c r="N79" s="539" t="s">
        <v>6</v>
      </c>
      <c r="O79" s="540"/>
      <c r="P79" s="551" t="s">
        <v>54</v>
      </c>
      <c r="Q79" s="552"/>
      <c r="R79" s="539" t="s">
        <v>7</v>
      </c>
      <c r="S79" s="540"/>
    </row>
    <row r="80" spans="1:19" ht="132" thickBot="1" x14ac:dyDescent="0.4">
      <c r="A80" s="529" t="s">
        <v>489</v>
      </c>
      <c r="B80" s="524" t="s">
        <v>8</v>
      </c>
      <c r="C80" s="15" t="s">
        <v>9</v>
      </c>
      <c r="D80" s="15" t="s">
        <v>10</v>
      </c>
      <c r="E80" s="15" t="s">
        <v>11</v>
      </c>
      <c r="F80" s="16" t="s">
        <v>12</v>
      </c>
      <c r="G80" s="544"/>
      <c r="H80" s="546"/>
      <c r="I80" s="548"/>
      <c r="J80" s="544"/>
      <c r="K80" s="544"/>
      <c r="L80" s="17" t="s">
        <v>13</v>
      </c>
      <c r="M80" s="18" t="s">
        <v>55</v>
      </c>
      <c r="N80" s="48" t="s">
        <v>14</v>
      </c>
      <c r="O80" s="49" t="s">
        <v>15</v>
      </c>
      <c r="P80" s="21" t="s">
        <v>56</v>
      </c>
      <c r="Q80" s="22" t="s">
        <v>57</v>
      </c>
      <c r="R80" s="23" t="s">
        <v>21</v>
      </c>
      <c r="S80" s="49" t="s">
        <v>22</v>
      </c>
    </row>
    <row r="81" spans="1:19" ht="29" x14ac:dyDescent="0.35">
      <c r="A81" s="522">
        <v>35</v>
      </c>
      <c r="B81" s="560" t="s">
        <v>333</v>
      </c>
      <c r="C81" s="563" t="s">
        <v>164</v>
      </c>
      <c r="D81" s="563">
        <v>70991111</v>
      </c>
      <c r="E81" s="563">
        <v>107534568</v>
      </c>
      <c r="F81" s="590">
        <v>600062694</v>
      </c>
      <c r="G81" s="4" t="s">
        <v>334</v>
      </c>
      <c r="H81" s="578" t="s">
        <v>29</v>
      </c>
      <c r="I81" s="578" t="s">
        <v>30</v>
      </c>
      <c r="J81" s="578" t="s">
        <v>170</v>
      </c>
      <c r="K81" s="4" t="s">
        <v>345</v>
      </c>
      <c r="L81" s="5">
        <v>10000000</v>
      </c>
      <c r="M81" s="321">
        <f>L81*0.7</f>
        <v>7000000</v>
      </c>
      <c r="N81" s="3">
        <v>2021</v>
      </c>
      <c r="O81" s="6"/>
      <c r="P81" s="3" t="s">
        <v>33</v>
      </c>
      <c r="Q81" s="6" t="s">
        <v>33</v>
      </c>
      <c r="R81" s="4" t="s">
        <v>144</v>
      </c>
      <c r="S81" s="4" t="s">
        <v>85</v>
      </c>
    </row>
    <row r="82" spans="1:19" ht="43.5" x14ac:dyDescent="0.35">
      <c r="A82" s="519">
        <v>36</v>
      </c>
      <c r="B82" s="561"/>
      <c r="C82" s="564"/>
      <c r="D82" s="564"/>
      <c r="E82" s="564"/>
      <c r="F82" s="591"/>
      <c r="G82" s="8" t="s">
        <v>335</v>
      </c>
      <c r="H82" s="579"/>
      <c r="I82" s="579"/>
      <c r="J82" s="579"/>
      <c r="K82" s="8" t="s">
        <v>346</v>
      </c>
      <c r="L82" s="9">
        <v>1000000</v>
      </c>
      <c r="M82" s="323">
        <f t="shared" ref="M82:M91" si="7">L82*0.7</f>
        <v>700000</v>
      </c>
      <c r="N82" s="7">
        <v>2021</v>
      </c>
      <c r="O82" s="10">
        <v>2027</v>
      </c>
      <c r="P82" s="7"/>
      <c r="Q82" s="10"/>
      <c r="R82" s="8" t="s">
        <v>144</v>
      </c>
      <c r="S82" s="8" t="s">
        <v>85</v>
      </c>
    </row>
    <row r="83" spans="1:19" ht="43.5" x14ac:dyDescent="0.35">
      <c r="A83" s="519">
        <v>37</v>
      </c>
      <c r="B83" s="561"/>
      <c r="C83" s="564"/>
      <c r="D83" s="564"/>
      <c r="E83" s="564"/>
      <c r="F83" s="591"/>
      <c r="G83" s="8" t="s">
        <v>336</v>
      </c>
      <c r="H83" s="579"/>
      <c r="I83" s="579"/>
      <c r="J83" s="579"/>
      <c r="K83" s="8" t="s">
        <v>347</v>
      </c>
      <c r="L83" s="9">
        <v>300000</v>
      </c>
      <c r="M83" s="322">
        <f t="shared" si="7"/>
        <v>210000</v>
      </c>
      <c r="N83" s="7">
        <v>2021</v>
      </c>
      <c r="O83" s="10">
        <v>2027</v>
      </c>
      <c r="P83" s="7"/>
      <c r="Q83" s="10"/>
      <c r="R83" s="8" t="s">
        <v>356</v>
      </c>
      <c r="S83" s="8" t="s">
        <v>85</v>
      </c>
    </row>
    <row r="84" spans="1:19" x14ac:dyDescent="0.35">
      <c r="A84" s="519">
        <v>38</v>
      </c>
      <c r="B84" s="561"/>
      <c r="C84" s="564"/>
      <c r="D84" s="564"/>
      <c r="E84" s="564"/>
      <c r="F84" s="591"/>
      <c r="G84" s="8" t="s">
        <v>337</v>
      </c>
      <c r="H84" s="579"/>
      <c r="I84" s="579"/>
      <c r="J84" s="579"/>
      <c r="K84" s="8" t="s">
        <v>348</v>
      </c>
      <c r="L84" s="9">
        <v>3000000</v>
      </c>
      <c r="M84" s="322">
        <f t="shared" si="7"/>
        <v>2100000</v>
      </c>
      <c r="N84" s="7">
        <v>2021</v>
      </c>
      <c r="O84" s="10">
        <v>2027</v>
      </c>
      <c r="P84" s="7"/>
      <c r="Q84" s="10"/>
      <c r="R84" s="8" t="s">
        <v>144</v>
      </c>
      <c r="S84" s="8" t="s">
        <v>85</v>
      </c>
    </row>
    <row r="85" spans="1:19" ht="43.5" x14ac:dyDescent="0.35">
      <c r="A85" s="519">
        <v>39</v>
      </c>
      <c r="B85" s="561"/>
      <c r="C85" s="564"/>
      <c r="D85" s="564"/>
      <c r="E85" s="564"/>
      <c r="F85" s="591"/>
      <c r="G85" s="8" t="s">
        <v>338</v>
      </c>
      <c r="H85" s="579"/>
      <c r="I85" s="579"/>
      <c r="J85" s="579"/>
      <c r="K85" s="8" t="s">
        <v>349</v>
      </c>
      <c r="L85" s="9">
        <v>1000000</v>
      </c>
      <c r="M85" s="322">
        <f t="shared" si="7"/>
        <v>700000</v>
      </c>
      <c r="N85" s="7">
        <v>2021</v>
      </c>
      <c r="O85" s="10">
        <v>2027</v>
      </c>
      <c r="P85" s="7"/>
      <c r="Q85" s="10"/>
      <c r="R85" s="8" t="s">
        <v>356</v>
      </c>
      <c r="S85" s="8" t="s">
        <v>85</v>
      </c>
    </row>
    <row r="86" spans="1:19" ht="43.5" x14ac:dyDescent="0.35">
      <c r="A86" s="519">
        <v>40</v>
      </c>
      <c r="B86" s="561"/>
      <c r="C86" s="564"/>
      <c r="D86" s="564"/>
      <c r="E86" s="564"/>
      <c r="F86" s="591"/>
      <c r="G86" s="8" t="s">
        <v>339</v>
      </c>
      <c r="H86" s="579"/>
      <c r="I86" s="579"/>
      <c r="J86" s="579"/>
      <c r="K86" s="8" t="s">
        <v>350</v>
      </c>
      <c r="L86" s="9">
        <v>400000</v>
      </c>
      <c r="M86" s="322">
        <f t="shared" si="7"/>
        <v>280000</v>
      </c>
      <c r="N86" s="7">
        <v>2021</v>
      </c>
      <c r="O86" s="10">
        <v>2027</v>
      </c>
      <c r="P86" s="7"/>
      <c r="Q86" s="10"/>
      <c r="R86" s="8" t="s">
        <v>356</v>
      </c>
      <c r="S86" s="8" t="s">
        <v>85</v>
      </c>
    </row>
    <row r="87" spans="1:19" ht="43.5" x14ac:dyDescent="0.35">
      <c r="A87" s="519">
        <v>41</v>
      </c>
      <c r="B87" s="561"/>
      <c r="C87" s="564"/>
      <c r="D87" s="564"/>
      <c r="E87" s="564"/>
      <c r="F87" s="591"/>
      <c r="G87" s="8" t="s">
        <v>340</v>
      </c>
      <c r="H87" s="579"/>
      <c r="I87" s="579"/>
      <c r="J87" s="579"/>
      <c r="K87" s="8" t="s">
        <v>351</v>
      </c>
      <c r="L87" s="9">
        <v>300000</v>
      </c>
      <c r="M87" s="322">
        <f t="shared" si="7"/>
        <v>210000</v>
      </c>
      <c r="N87" s="7">
        <v>2021</v>
      </c>
      <c r="O87" s="10">
        <v>2027</v>
      </c>
      <c r="P87" s="7"/>
      <c r="Q87" s="10"/>
      <c r="R87" s="8" t="s">
        <v>144</v>
      </c>
      <c r="S87" s="8" t="s">
        <v>85</v>
      </c>
    </row>
    <row r="88" spans="1:19" ht="43.5" x14ac:dyDescent="0.35">
      <c r="A88" s="519">
        <v>42</v>
      </c>
      <c r="B88" s="561"/>
      <c r="C88" s="564"/>
      <c r="D88" s="564"/>
      <c r="E88" s="564"/>
      <c r="F88" s="591"/>
      <c r="G88" s="8" t="s">
        <v>341</v>
      </c>
      <c r="H88" s="579"/>
      <c r="I88" s="579"/>
      <c r="J88" s="579"/>
      <c r="K88" s="8" t="s">
        <v>352</v>
      </c>
      <c r="L88" s="9">
        <v>5000000</v>
      </c>
      <c r="M88" s="322">
        <f t="shared" si="7"/>
        <v>3500000</v>
      </c>
      <c r="N88" s="7">
        <v>2021</v>
      </c>
      <c r="O88" s="10">
        <v>2027</v>
      </c>
      <c r="P88" s="7"/>
      <c r="Q88" s="10"/>
      <c r="R88" s="8" t="s">
        <v>144</v>
      </c>
      <c r="S88" s="8" t="s">
        <v>85</v>
      </c>
    </row>
    <row r="89" spans="1:19" ht="29" x14ac:dyDescent="0.35">
      <c r="A89" s="519">
        <v>43</v>
      </c>
      <c r="B89" s="561"/>
      <c r="C89" s="564"/>
      <c r="D89" s="564"/>
      <c r="E89" s="564"/>
      <c r="F89" s="591"/>
      <c r="G89" s="8" t="s">
        <v>342</v>
      </c>
      <c r="H89" s="579"/>
      <c r="I89" s="579"/>
      <c r="J89" s="579"/>
      <c r="K89" s="8" t="s">
        <v>353</v>
      </c>
      <c r="L89" s="9">
        <v>600000</v>
      </c>
      <c r="M89" s="322">
        <f t="shared" si="7"/>
        <v>420000</v>
      </c>
      <c r="N89" s="7">
        <v>2021</v>
      </c>
      <c r="O89" s="10">
        <v>2027</v>
      </c>
      <c r="P89" s="7"/>
      <c r="Q89" s="10"/>
      <c r="R89" s="8" t="s">
        <v>356</v>
      </c>
      <c r="S89" s="8" t="s">
        <v>85</v>
      </c>
    </row>
    <row r="90" spans="1:19" ht="29" x14ac:dyDescent="0.35">
      <c r="A90" s="519">
        <v>44</v>
      </c>
      <c r="B90" s="561"/>
      <c r="C90" s="564"/>
      <c r="D90" s="564"/>
      <c r="E90" s="564"/>
      <c r="F90" s="591"/>
      <c r="G90" s="57" t="s">
        <v>343</v>
      </c>
      <c r="H90" s="579"/>
      <c r="I90" s="579"/>
      <c r="J90" s="579"/>
      <c r="K90" s="57" t="s">
        <v>354</v>
      </c>
      <c r="L90" s="92">
        <v>1200000</v>
      </c>
      <c r="M90" s="322">
        <f t="shared" si="7"/>
        <v>840000</v>
      </c>
      <c r="N90" s="7">
        <v>2021</v>
      </c>
      <c r="O90" s="10">
        <v>2027</v>
      </c>
      <c r="P90" s="93"/>
      <c r="Q90" s="94"/>
      <c r="R90" s="57" t="s">
        <v>144</v>
      </c>
      <c r="S90" s="8" t="s">
        <v>85</v>
      </c>
    </row>
    <row r="91" spans="1:19" ht="29.5" thickBot="1" x14ac:dyDescent="0.4">
      <c r="A91" s="520">
        <v>45</v>
      </c>
      <c r="B91" s="562"/>
      <c r="C91" s="565"/>
      <c r="D91" s="565"/>
      <c r="E91" s="565"/>
      <c r="F91" s="592"/>
      <c r="G91" s="12" t="s">
        <v>344</v>
      </c>
      <c r="H91" s="580"/>
      <c r="I91" s="580"/>
      <c r="J91" s="580"/>
      <c r="K91" s="12" t="s">
        <v>355</v>
      </c>
      <c r="L91" s="99">
        <v>1200000</v>
      </c>
      <c r="M91" s="324">
        <f t="shared" si="7"/>
        <v>840000</v>
      </c>
      <c r="N91" s="11">
        <v>2021</v>
      </c>
      <c r="O91" s="14">
        <v>2027</v>
      </c>
      <c r="P91" s="11"/>
      <c r="Q91" s="14"/>
      <c r="R91" s="12" t="s">
        <v>144</v>
      </c>
      <c r="S91" s="12" t="s">
        <v>85</v>
      </c>
    </row>
    <row r="93" spans="1:19" ht="18.5" x14ac:dyDescent="0.45">
      <c r="B93" s="138" t="s">
        <v>360</v>
      </c>
    </row>
    <row r="94" spans="1:19" ht="15" thickBot="1" x14ac:dyDescent="0.4"/>
    <row r="95" spans="1:19" x14ac:dyDescent="0.35">
      <c r="A95" s="518"/>
      <c r="B95" s="541" t="s">
        <v>0</v>
      </c>
      <c r="C95" s="541"/>
      <c r="D95" s="541"/>
      <c r="E95" s="541"/>
      <c r="F95" s="542"/>
      <c r="G95" s="543" t="s">
        <v>1</v>
      </c>
      <c r="H95" s="545" t="s">
        <v>52</v>
      </c>
      <c r="I95" s="547" t="s">
        <v>3</v>
      </c>
      <c r="J95" s="543" t="s">
        <v>4</v>
      </c>
      <c r="K95" s="543" t="s">
        <v>5</v>
      </c>
      <c r="L95" s="549" t="s">
        <v>53</v>
      </c>
      <c r="M95" s="550"/>
      <c r="N95" s="539" t="s">
        <v>6</v>
      </c>
      <c r="O95" s="540"/>
      <c r="P95" s="551" t="s">
        <v>54</v>
      </c>
      <c r="Q95" s="552"/>
      <c r="R95" s="539" t="s">
        <v>7</v>
      </c>
      <c r="S95" s="540"/>
    </row>
    <row r="96" spans="1:19" ht="132" thickBot="1" x14ac:dyDescent="0.4">
      <c r="A96" s="529" t="s">
        <v>489</v>
      </c>
      <c r="B96" s="524" t="s">
        <v>8</v>
      </c>
      <c r="C96" s="15" t="s">
        <v>9</v>
      </c>
      <c r="D96" s="15" t="s">
        <v>10</v>
      </c>
      <c r="E96" s="15" t="s">
        <v>11</v>
      </c>
      <c r="F96" s="16" t="s">
        <v>12</v>
      </c>
      <c r="G96" s="544"/>
      <c r="H96" s="546"/>
      <c r="I96" s="548"/>
      <c r="J96" s="544"/>
      <c r="K96" s="544"/>
      <c r="L96" s="17" t="s">
        <v>13</v>
      </c>
      <c r="M96" s="18" t="s">
        <v>55</v>
      </c>
      <c r="N96" s="48" t="s">
        <v>14</v>
      </c>
      <c r="O96" s="49" t="s">
        <v>15</v>
      </c>
      <c r="P96" s="21" t="s">
        <v>56</v>
      </c>
      <c r="Q96" s="22" t="s">
        <v>57</v>
      </c>
      <c r="R96" s="23" t="s">
        <v>21</v>
      </c>
      <c r="S96" s="49" t="s">
        <v>22</v>
      </c>
    </row>
    <row r="97" spans="1:19" ht="29.5" thickBot="1" x14ac:dyDescent="0.4">
      <c r="A97" s="528">
        <v>46</v>
      </c>
      <c r="B97" s="517" t="s">
        <v>361</v>
      </c>
      <c r="C97" s="97" t="s">
        <v>362</v>
      </c>
      <c r="D97" s="97">
        <v>70993394</v>
      </c>
      <c r="E97" s="97">
        <v>107534452</v>
      </c>
      <c r="F97" s="98">
        <v>600062813</v>
      </c>
      <c r="G97" s="53" t="s">
        <v>363</v>
      </c>
      <c r="H97" s="53" t="s">
        <v>29</v>
      </c>
      <c r="I97" s="53" t="s">
        <v>30</v>
      </c>
      <c r="J97" s="53" t="s">
        <v>364</v>
      </c>
      <c r="K97" s="53" t="s">
        <v>365</v>
      </c>
      <c r="L97" s="124">
        <v>15000000</v>
      </c>
      <c r="M97" s="366">
        <f>L97*0.7</f>
        <v>10500000</v>
      </c>
      <c r="N97" s="96">
        <v>2023</v>
      </c>
      <c r="O97" s="98">
        <v>2024</v>
      </c>
      <c r="P97" s="96" t="s">
        <v>33</v>
      </c>
      <c r="Q97" s="98"/>
      <c r="R97" s="53" t="s">
        <v>366</v>
      </c>
      <c r="S97" s="53" t="s">
        <v>85</v>
      </c>
    </row>
    <row r="99" spans="1:19" ht="18.5" x14ac:dyDescent="0.45">
      <c r="B99" s="136" t="s">
        <v>367</v>
      </c>
    </row>
    <row r="100" spans="1:19" ht="15" thickBot="1" x14ac:dyDescent="0.4"/>
    <row r="101" spans="1:19" x14ac:dyDescent="0.35">
      <c r="A101" s="518"/>
      <c r="B101" s="541" t="s">
        <v>0</v>
      </c>
      <c r="C101" s="541"/>
      <c r="D101" s="541"/>
      <c r="E101" s="541"/>
      <c r="F101" s="542"/>
      <c r="G101" s="543" t="s">
        <v>1</v>
      </c>
      <c r="H101" s="545" t="s">
        <v>52</v>
      </c>
      <c r="I101" s="547" t="s">
        <v>3</v>
      </c>
      <c r="J101" s="543" t="s">
        <v>4</v>
      </c>
      <c r="K101" s="543" t="s">
        <v>5</v>
      </c>
      <c r="L101" s="549" t="s">
        <v>53</v>
      </c>
      <c r="M101" s="550"/>
      <c r="N101" s="539" t="s">
        <v>6</v>
      </c>
      <c r="O101" s="540"/>
      <c r="P101" s="551" t="s">
        <v>54</v>
      </c>
      <c r="Q101" s="552"/>
      <c r="R101" s="539" t="s">
        <v>7</v>
      </c>
      <c r="S101" s="540"/>
    </row>
    <row r="102" spans="1:19" ht="132" thickBot="1" x14ac:dyDescent="0.4">
      <c r="A102" s="529" t="s">
        <v>489</v>
      </c>
      <c r="B102" s="524" t="s">
        <v>8</v>
      </c>
      <c r="C102" s="15" t="s">
        <v>9</v>
      </c>
      <c r="D102" s="15" t="s">
        <v>10</v>
      </c>
      <c r="E102" s="15" t="s">
        <v>11</v>
      </c>
      <c r="F102" s="16" t="s">
        <v>12</v>
      </c>
      <c r="G102" s="544"/>
      <c r="H102" s="546"/>
      <c r="I102" s="548"/>
      <c r="J102" s="544"/>
      <c r="K102" s="544"/>
      <c r="L102" s="17" t="s">
        <v>13</v>
      </c>
      <c r="M102" s="18" t="s">
        <v>55</v>
      </c>
      <c r="N102" s="48" t="s">
        <v>14</v>
      </c>
      <c r="O102" s="49" t="s">
        <v>15</v>
      </c>
      <c r="P102" s="21" t="s">
        <v>56</v>
      </c>
      <c r="Q102" s="22" t="s">
        <v>57</v>
      </c>
      <c r="R102" s="23" t="s">
        <v>21</v>
      </c>
      <c r="S102" s="49" t="s">
        <v>22</v>
      </c>
    </row>
    <row r="103" spans="1:19" ht="43.5" x14ac:dyDescent="0.35">
      <c r="A103" s="522">
        <v>47</v>
      </c>
      <c r="B103" s="560" t="s">
        <v>367</v>
      </c>
      <c r="C103" s="563" t="s">
        <v>368</v>
      </c>
      <c r="D103" s="563" t="s">
        <v>369</v>
      </c>
      <c r="E103" s="563">
        <v>107534550</v>
      </c>
      <c r="F103" s="590">
        <v>600063011</v>
      </c>
      <c r="G103" s="4" t="s">
        <v>370</v>
      </c>
      <c r="H103" s="578" t="s">
        <v>29</v>
      </c>
      <c r="I103" s="578" t="s">
        <v>30</v>
      </c>
      <c r="J103" s="578" t="s">
        <v>376</v>
      </c>
      <c r="K103" s="4" t="s">
        <v>377</v>
      </c>
      <c r="L103" s="125">
        <v>500000</v>
      </c>
      <c r="M103" s="367">
        <f>L103*0.7</f>
        <v>350000</v>
      </c>
      <c r="N103" s="3">
        <v>2022</v>
      </c>
      <c r="O103" s="6">
        <v>2027</v>
      </c>
      <c r="P103" s="3"/>
      <c r="Q103" s="6"/>
      <c r="R103" s="4" t="s">
        <v>357</v>
      </c>
      <c r="S103" s="4" t="s">
        <v>85</v>
      </c>
    </row>
    <row r="104" spans="1:19" ht="29" x14ac:dyDescent="0.35">
      <c r="A104" s="519">
        <v>48</v>
      </c>
      <c r="B104" s="561"/>
      <c r="C104" s="564"/>
      <c r="D104" s="564"/>
      <c r="E104" s="564"/>
      <c r="F104" s="591"/>
      <c r="G104" s="34" t="s">
        <v>371</v>
      </c>
      <c r="H104" s="579"/>
      <c r="I104" s="579"/>
      <c r="J104" s="579"/>
      <c r="K104" s="34" t="s">
        <v>378</v>
      </c>
      <c r="L104" s="126">
        <v>1000000</v>
      </c>
      <c r="M104" s="368">
        <f t="shared" ref="M104:M108" si="8">L104*0.7</f>
        <v>700000</v>
      </c>
      <c r="N104" s="32">
        <v>2022</v>
      </c>
      <c r="O104" s="100">
        <v>2027</v>
      </c>
      <c r="P104" s="32"/>
      <c r="Q104" s="100"/>
      <c r="R104" s="34" t="s">
        <v>357</v>
      </c>
      <c r="S104" s="34" t="s">
        <v>85</v>
      </c>
    </row>
    <row r="105" spans="1:19" ht="29" x14ac:dyDescent="0.35">
      <c r="A105" s="519">
        <v>49</v>
      </c>
      <c r="B105" s="561"/>
      <c r="C105" s="564"/>
      <c r="D105" s="564"/>
      <c r="E105" s="564"/>
      <c r="F105" s="591"/>
      <c r="G105" s="34" t="s">
        <v>372</v>
      </c>
      <c r="H105" s="579"/>
      <c r="I105" s="579"/>
      <c r="J105" s="579"/>
      <c r="K105" s="34" t="s">
        <v>379</v>
      </c>
      <c r="L105" s="126">
        <v>250000</v>
      </c>
      <c r="M105" s="368">
        <f t="shared" si="8"/>
        <v>175000</v>
      </c>
      <c r="N105" s="32">
        <v>2022</v>
      </c>
      <c r="O105" s="100">
        <v>2027</v>
      </c>
      <c r="P105" s="32"/>
      <c r="Q105" s="100"/>
      <c r="R105" s="34" t="s">
        <v>357</v>
      </c>
      <c r="S105" s="34" t="s">
        <v>85</v>
      </c>
    </row>
    <row r="106" spans="1:19" ht="29" x14ac:dyDescent="0.35">
      <c r="A106" s="519">
        <v>50</v>
      </c>
      <c r="B106" s="561"/>
      <c r="C106" s="564"/>
      <c r="D106" s="564"/>
      <c r="E106" s="564"/>
      <c r="F106" s="591"/>
      <c r="G106" s="8" t="s">
        <v>373</v>
      </c>
      <c r="H106" s="579"/>
      <c r="I106" s="579"/>
      <c r="J106" s="579"/>
      <c r="K106" s="8" t="s">
        <v>380</v>
      </c>
      <c r="L106" s="127">
        <v>400000</v>
      </c>
      <c r="M106" s="368">
        <f t="shared" si="8"/>
        <v>280000</v>
      </c>
      <c r="N106" s="32">
        <v>2022</v>
      </c>
      <c r="O106" s="10">
        <v>2027</v>
      </c>
      <c r="P106" s="7"/>
      <c r="Q106" s="10"/>
      <c r="R106" s="8" t="s">
        <v>357</v>
      </c>
      <c r="S106" s="8" t="s">
        <v>85</v>
      </c>
    </row>
    <row r="107" spans="1:19" ht="29" x14ac:dyDescent="0.35">
      <c r="A107" s="519">
        <v>51</v>
      </c>
      <c r="B107" s="561"/>
      <c r="C107" s="564"/>
      <c r="D107" s="564"/>
      <c r="E107" s="564"/>
      <c r="F107" s="591"/>
      <c r="G107" s="8" t="s">
        <v>374</v>
      </c>
      <c r="H107" s="579"/>
      <c r="I107" s="579"/>
      <c r="J107" s="579"/>
      <c r="K107" s="8" t="s">
        <v>381</v>
      </c>
      <c r="L107" s="127">
        <v>250000</v>
      </c>
      <c r="M107" s="368">
        <f t="shared" si="8"/>
        <v>175000</v>
      </c>
      <c r="N107" s="32">
        <v>2022</v>
      </c>
      <c r="O107" s="10">
        <v>2027</v>
      </c>
      <c r="P107" s="7"/>
      <c r="Q107" s="10"/>
      <c r="R107" s="8" t="s">
        <v>357</v>
      </c>
      <c r="S107" s="8" t="s">
        <v>85</v>
      </c>
    </row>
    <row r="108" spans="1:19" ht="29.5" thickBot="1" x14ac:dyDescent="0.4">
      <c r="A108" s="520">
        <v>52</v>
      </c>
      <c r="B108" s="562"/>
      <c r="C108" s="565"/>
      <c r="D108" s="565"/>
      <c r="E108" s="565"/>
      <c r="F108" s="592"/>
      <c r="G108" s="12" t="s">
        <v>375</v>
      </c>
      <c r="H108" s="580"/>
      <c r="I108" s="580"/>
      <c r="J108" s="580"/>
      <c r="K108" s="12" t="s">
        <v>382</v>
      </c>
      <c r="L108" s="128">
        <v>500000</v>
      </c>
      <c r="M108" s="369">
        <f t="shared" si="8"/>
        <v>350000</v>
      </c>
      <c r="N108" s="38">
        <v>2022</v>
      </c>
      <c r="O108" s="14">
        <v>2027</v>
      </c>
      <c r="P108" s="11"/>
      <c r="Q108" s="14"/>
      <c r="R108" s="12" t="s">
        <v>357</v>
      </c>
      <c r="S108" s="12" t="s">
        <v>85</v>
      </c>
    </row>
    <row r="109" spans="1:19" x14ac:dyDescent="0.35">
      <c r="B109" s="428"/>
      <c r="C109" s="428"/>
      <c r="D109" s="428"/>
      <c r="E109" s="428"/>
      <c r="F109" s="428"/>
      <c r="G109" s="419"/>
      <c r="H109" s="428"/>
      <c r="I109" s="428"/>
      <c r="J109" s="428"/>
      <c r="K109" s="419"/>
      <c r="L109" s="420"/>
      <c r="M109" s="429"/>
      <c r="N109" s="419"/>
      <c r="O109" s="419"/>
      <c r="P109" s="419"/>
      <c r="Q109" s="419"/>
      <c r="R109" s="419"/>
      <c r="S109" s="419"/>
    </row>
    <row r="110" spans="1:19" ht="18.5" x14ac:dyDescent="0.35">
      <c r="B110" s="430" t="s">
        <v>422</v>
      </c>
      <c r="C110" s="428"/>
      <c r="D110" s="428"/>
      <c r="E110" s="428"/>
      <c r="F110" s="428"/>
      <c r="G110" s="419"/>
      <c r="H110" s="428"/>
      <c r="I110" s="428"/>
      <c r="J110" s="428"/>
      <c r="K110" s="419"/>
      <c r="L110" s="420"/>
      <c r="M110" s="429"/>
      <c r="N110" s="419"/>
      <c r="O110" s="419"/>
      <c r="P110" s="419"/>
      <c r="Q110" s="419"/>
      <c r="R110" s="419"/>
      <c r="S110" s="419"/>
    </row>
    <row r="111" spans="1:19" ht="15" thickBot="1" x14ac:dyDescent="0.4">
      <c r="M111" s="129"/>
    </row>
    <row r="112" spans="1:19" ht="15" thickBot="1" x14ac:dyDescent="0.4">
      <c r="A112" s="518"/>
      <c r="B112" s="616" t="s">
        <v>0</v>
      </c>
      <c r="C112" s="617"/>
      <c r="D112" s="617"/>
      <c r="E112" s="617"/>
      <c r="F112" s="618"/>
      <c r="G112" s="619" t="s">
        <v>1</v>
      </c>
      <c r="H112" s="621" t="s">
        <v>52</v>
      </c>
      <c r="I112" s="623" t="s">
        <v>3</v>
      </c>
      <c r="J112" s="625" t="s">
        <v>4</v>
      </c>
      <c r="K112" s="619" t="s">
        <v>5</v>
      </c>
      <c r="L112" s="627" t="s">
        <v>53</v>
      </c>
      <c r="M112" s="628"/>
      <c r="N112" s="593" t="s">
        <v>6</v>
      </c>
      <c r="O112" s="594"/>
      <c r="P112" s="629" t="s">
        <v>54</v>
      </c>
      <c r="Q112" s="630"/>
      <c r="R112" s="593" t="s">
        <v>7</v>
      </c>
      <c r="S112" s="594"/>
    </row>
    <row r="113" spans="1:19" ht="132" thickBot="1" x14ac:dyDescent="0.4">
      <c r="A113" s="529" t="s">
        <v>489</v>
      </c>
      <c r="B113" s="527" t="s">
        <v>8</v>
      </c>
      <c r="C113" s="449" t="s">
        <v>9</v>
      </c>
      <c r="D113" s="449" t="s">
        <v>10</v>
      </c>
      <c r="E113" s="449" t="s">
        <v>11</v>
      </c>
      <c r="F113" s="450" t="s">
        <v>12</v>
      </c>
      <c r="G113" s="620"/>
      <c r="H113" s="622"/>
      <c r="I113" s="624"/>
      <c r="J113" s="626"/>
      <c r="K113" s="620"/>
      <c r="L113" s="447" t="s">
        <v>13</v>
      </c>
      <c r="M113" s="448" t="s">
        <v>448</v>
      </c>
      <c r="N113" s="443" t="s">
        <v>14</v>
      </c>
      <c r="O113" s="444" t="s">
        <v>15</v>
      </c>
      <c r="P113" s="440" t="s">
        <v>56</v>
      </c>
      <c r="Q113" s="441" t="s">
        <v>57</v>
      </c>
      <c r="R113" s="445" t="s">
        <v>21</v>
      </c>
      <c r="S113" s="446" t="s">
        <v>22</v>
      </c>
    </row>
    <row r="114" spans="1:19" ht="58" x14ac:dyDescent="0.35">
      <c r="A114" s="522">
        <v>53</v>
      </c>
      <c r="B114" s="595" t="s">
        <v>422</v>
      </c>
      <c r="C114" s="598" t="s">
        <v>423</v>
      </c>
      <c r="D114" s="601">
        <v>70999694</v>
      </c>
      <c r="E114" s="604" t="s">
        <v>424</v>
      </c>
      <c r="F114" s="607">
        <v>650050312</v>
      </c>
      <c r="G114" s="389" t="s">
        <v>449</v>
      </c>
      <c r="H114" s="610" t="s">
        <v>29</v>
      </c>
      <c r="I114" s="613" t="s">
        <v>30</v>
      </c>
      <c r="J114" s="613" t="s">
        <v>426</v>
      </c>
      <c r="K114" s="390" t="s">
        <v>450</v>
      </c>
      <c r="L114" s="434">
        <v>2500000</v>
      </c>
      <c r="M114" s="416">
        <f>L114*0.7</f>
        <v>1750000</v>
      </c>
      <c r="N114" s="402">
        <v>2022</v>
      </c>
      <c r="O114" s="400">
        <v>2027</v>
      </c>
      <c r="P114" s="410"/>
      <c r="Q114" s="392"/>
      <c r="R114" s="412" t="s">
        <v>357</v>
      </c>
      <c r="S114" s="438" t="s">
        <v>35</v>
      </c>
    </row>
    <row r="115" spans="1:19" ht="29" x14ac:dyDescent="0.35">
      <c r="A115" s="519">
        <v>54</v>
      </c>
      <c r="B115" s="596"/>
      <c r="C115" s="599"/>
      <c r="D115" s="602"/>
      <c r="E115" s="605"/>
      <c r="F115" s="608"/>
      <c r="G115" s="384" t="s">
        <v>451</v>
      </c>
      <c r="H115" s="611"/>
      <c r="I115" s="614"/>
      <c r="J115" s="614"/>
      <c r="K115" s="386" t="s">
        <v>458</v>
      </c>
      <c r="L115" s="435">
        <v>1700000</v>
      </c>
      <c r="M115" s="417">
        <f>L115*0.7</f>
        <v>1190000</v>
      </c>
      <c r="N115" s="403">
        <v>2022</v>
      </c>
      <c r="O115" s="401">
        <v>2027</v>
      </c>
      <c r="P115" s="411"/>
      <c r="Q115" s="379"/>
      <c r="R115" s="413" t="s">
        <v>357</v>
      </c>
      <c r="S115" s="417" t="s">
        <v>35</v>
      </c>
    </row>
    <row r="116" spans="1:19" ht="43.5" x14ac:dyDescent="0.35">
      <c r="A116" s="519">
        <v>55</v>
      </c>
      <c r="B116" s="596"/>
      <c r="C116" s="599"/>
      <c r="D116" s="602"/>
      <c r="E116" s="605"/>
      <c r="F116" s="608"/>
      <c r="G116" s="384" t="s">
        <v>452</v>
      </c>
      <c r="H116" s="611"/>
      <c r="I116" s="614"/>
      <c r="J116" s="614"/>
      <c r="K116" s="386" t="s">
        <v>453</v>
      </c>
      <c r="L116" s="436">
        <v>1500000</v>
      </c>
      <c r="M116" s="417">
        <f t="shared" ref="M116:M118" si="9">L116*0.7</f>
        <v>1050000</v>
      </c>
      <c r="N116" s="403">
        <v>2022</v>
      </c>
      <c r="O116" s="401">
        <v>2027</v>
      </c>
      <c r="P116" s="411"/>
      <c r="Q116" s="379"/>
      <c r="R116" s="414" t="s">
        <v>357</v>
      </c>
      <c r="S116" s="417" t="s">
        <v>35</v>
      </c>
    </row>
    <row r="117" spans="1:19" x14ac:dyDescent="0.35">
      <c r="A117" s="519">
        <v>56</v>
      </c>
      <c r="B117" s="596"/>
      <c r="C117" s="599"/>
      <c r="D117" s="602"/>
      <c r="E117" s="605"/>
      <c r="F117" s="608"/>
      <c r="G117" s="384" t="s">
        <v>454</v>
      </c>
      <c r="H117" s="611"/>
      <c r="I117" s="614"/>
      <c r="J117" s="614"/>
      <c r="K117" s="386" t="s">
        <v>455</v>
      </c>
      <c r="L117" s="435">
        <v>7000000</v>
      </c>
      <c r="M117" s="417">
        <f t="shared" si="9"/>
        <v>4900000</v>
      </c>
      <c r="N117" s="403">
        <v>2022</v>
      </c>
      <c r="O117" s="401">
        <v>2027</v>
      </c>
      <c r="P117" s="411" t="s">
        <v>239</v>
      </c>
      <c r="Q117" s="379"/>
      <c r="R117" s="414" t="s">
        <v>357</v>
      </c>
      <c r="S117" s="417" t="s">
        <v>35</v>
      </c>
    </row>
    <row r="118" spans="1:19" ht="73" thickBot="1" x14ac:dyDescent="0.4">
      <c r="A118" s="520">
        <v>57</v>
      </c>
      <c r="B118" s="597"/>
      <c r="C118" s="600"/>
      <c r="D118" s="603"/>
      <c r="E118" s="606"/>
      <c r="F118" s="609"/>
      <c r="G118" s="385" t="s">
        <v>456</v>
      </c>
      <c r="H118" s="612"/>
      <c r="I118" s="615"/>
      <c r="J118" s="615"/>
      <c r="K118" s="388" t="s">
        <v>457</v>
      </c>
      <c r="L118" s="437">
        <v>900000</v>
      </c>
      <c r="M118" s="439">
        <f t="shared" si="9"/>
        <v>630000</v>
      </c>
      <c r="N118" s="433">
        <v>2022</v>
      </c>
      <c r="O118" s="432">
        <v>2027</v>
      </c>
      <c r="P118" s="442"/>
      <c r="Q118" s="431"/>
      <c r="R118" s="415" t="s">
        <v>357</v>
      </c>
      <c r="S118" s="439" t="s">
        <v>35</v>
      </c>
    </row>
    <row r="120" spans="1:19" ht="18.5" x14ac:dyDescent="0.45">
      <c r="B120" s="136" t="s">
        <v>473</v>
      </c>
    </row>
    <row r="121" spans="1:19" ht="15" thickBot="1" x14ac:dyDescent="0.4"/>
    <row r="122" spans="1:19" x14ac:dyDescent="0.35">
      <c r="A122" s="518"/>
      <c r="B122" s="541" t="s">
        <v>0</v>
      </c>
      <c r="C122" s="541"/>
      <c r="D122" s="541"/>
      <c r="E122" s="541"/>
      <c r="F122" s="542"/>
      <c r="G122" s="543" t="s">
        <v>1</v>
      </c>
      <c r="H122" s="545" t="s">
        <v>52</v>
      </c>
      <c r="I122" s="547" t="s">
        <v>3</v>
      </c>
      <c r="J122" s="543" t="s">
        <v>4</v>
      </c>
      <c r="K122" s="543" t="s">
        <v>5</v>
      </c>
      <c r="L122" s="549" t="s">
        <v>53</v>
      </c>
      <c r="M122" s="550"/>
      <c r="N122" s="539" t="s">
        <v>6</v>
      </c>
      <c r="O122" s="540"/>
      <c r="P122" s="551" t="s">
        <v>54</v>
      </c>
      <c r="Q122" s="552"/>
      <c r="R122" s="539" t="s">
        <v>7</v>
      </c>
      <c r="S122" s="540"/>
    </row>
    <row r="123" spans="1:19" ht="132" thickBot="1" x14ac:dyDescent="0.4">
      <c r="A123" s="529" t="s">
        <v>489</v>
      </c>
      <c r="B123" s="524" t="s">
        <v>8</v>
      </c>
      <c r="C123" s="15" t="s">
        <v>9</v>
      </c>
      <c r="D123" s="452" t="s">
        <v>10</v>
      </c>
      <c r="E123" s="452" t="s">
        <v>11</v>
      </c>
      <c r="F123" s="453" t="s">
        <v>12</v>
      </c>
      <c r="G123" s="544"/>
      <c r="H123" s="546"/>
      <c r="I123" s="548"/>
      <c r="J123" s="544"/>
      <c r="K123" s="544"/>
      <c r="L123" s="17" t="s">
        <v>13</v>
      </c>
      <c r="M123" s="18" t="s">
        <v>55</v>
      </c>
      <c r="N123" s="68" t="s">
        <v>14</v>
      </c>
      <c r="O123" s="69" t="s">
        <v>15</v>
      </c>
      <c r="P123" s="21" t="s">
        <v>56</v>
      </c>
      <c r="Q123" s="22" t="s">
        <v>57</v>
      </c>
      <c r="R123" s="23" t="s">
        <v>21</v>
      </c>
      <c r="S123" s="69" t="s">
        <v>22</v>
      </c>
    </row>
    <row r="124" spans="1:19" ht="43.5" x14ac:dyDescent="0.35">
      <c r="A124" s="522">
        <v>58</v>
      </c>
      <c r="B124" s="631" t="s">
        <v>460</v>
      </c>
      <c r="C124" s="634" t="s">
        <v>461</v>
      </c>
      <c r="D124" s="637">
        <v>75004577</v>
      </c>
      <c r="E124" s="637">
        <v>107721996</v>
      </c>
      <c r="F124" s="640">
        <v>650050142</v>
      </c>
      <c r="G124" s="25" t="s">
        <v>449</v>
      </c>
      <c r="H124" s="557" t="s">
        <v>29</v>
      </c>
      <c r="I124" s="557" t="s">
        <v>30</v>
      </c>
      <c r="J124" s="557" t="s">
        <v>461</v>
      </c>
      <c r="K124" s="5" t="s">
        <v>462</v>
      </c>
      <c r="L124" s="26">
        <v>2200000</v>
      </c>
      <c r="M124" s="454">
        <f>L124/100*70</f>
        <v>1540000</v>
      </c>
      <c r="N124" s="27">
        <v>2022</v>
      </c>
      <c r="O124" s="24">
        <v>2027</v>
      </c>
      <c r="P124" s="455"/>
      <c r="Q124" s="456"/>
      <c r="R124" s="457" t="s">
        <v>357</v>
      </c>
      <c r="S124" s="457" t="s">
        <v>35</v>
      </c>
    </row>
    <row r="125" spans="1:19" ht="101.5" x14ac:dyDescent="0.35">
      <c r="A125" s="519">
        <v>59</v>
      </c>
      <c r="B125" s="632"/>
      <c r="C125" s="635"/>
      <c r="D125" s="638"/>
      <c r="E125" s="638"/>
      <c r="F125" s="641"/>
      <c r="G125" s="29" t="s">
        <v>452</v>
      </c>
      <c r="H125" s="558"/>
      <c r="I125" s="558"/>
      <c r="J125" s="558"/>
      <c r="K125" s="9" t="s">
        <v>463</v>
      </c>
      <c r="L125" s="30">
        <v>1900000</v>
      </c>
      <c r="M125" s="461">
        <f>L125/100*70</f>
        <v>1330000</v>
      </c>
      <c r="N125" s="37">
        <v>2022</v>
      </c>
      <c r="O125" s="33">
        <v>2027</v>
      </c>
      <c r="P125" s="458"/>
      <c r="Q125" s="459"/>
      <c r="R125" s="460" t="s">
        <v>357</v>
      </c>
      <c r="S125" s="460" t="s">
        <v>35</v>
      </c>
    </row>
    <row r="126" spans="1:19" ht="43.5" x14ac:dyDescent="0.35">
      <c r="A126" s="519">
        <v>60</v>
      </c>
      <c r="B126" s="632"/>
      <c r="C126" s="635"/>
      <c r="D126" s="638"/>
      <c r="E126" s="638"/>
      <c r="F126" s="641"/>
      <c r="G126" s="35" t="s">
        <v>464</v>
      </c>
      <c r="H126" s="558"/>
      <c r="I126" s="558"/>
      <c r="J126" s="558"/>
      <c r="K126" s="9" t="s">
        <v>465</v>
      </c>
      <c r="L126" s="30">
        <v>950000</v>
      </c>
      <c r="M126" s="462">
        <f t="shared" ref="M126:M130" si="10">L126/100*70</f>
        <v>665000</v>
      </c>
      <c r="N126" s="31">
        <v>2022</v>
      </c>
      <c r="O126" s="28">
        <v>2027</v>
      </c>
      <c r="P126" s="463"/>
      <c r="Q126" s="459"/>
      <c r="R126" s="460" t="s">
        <v>357</v>
      </c>
      <c r="S126" s="464" t="s">
        <v>35</v>
      </c>
    </row>
    <row r="127" spans="1:19" ht="43.5" x14ac:dyDescent="0.35">
      <c r="A127" s="519">
        <v>61</v>
      </c>
      <c r="B127" s="632"/>
      <c r="C127" s="635"/>
      <c r="D127" s="638"/>
      <c r="E127" s="638"/>
      <c r="F127" s="641"/>
      <c r="G127" s="8" t="s">
        <v>466</v>
      </c>
      <c r="H127" s="558"/>
      <c r="I127" s="558"/>
      <c r="J127" s="558"/>
      <c r="K127" s="8" t="s">
        <v>467</v>
      </c>
      <c r="L127" s="30">
        <v>2000000</v>
      </c>
      <c r="M127" s="461">
        <f t="shared" si="10"/>
        <v>1400000</v>
      </c>
      <c r="N127" s="37">
        <v>2022</v>
      </c>
      <c r="O127" s="33">
        <v>2027</v>
      </c>
      <c r="P127" s="458"/>
      <c r="Q127" s="459"/>
      <c r="R127" s="460" t="s">
        <v>357</v>
      </c>
      <c r="S127" s="460" t="s">
        <v>35</v>
      </c>
    </row>
    <row r="128" spans="1:19" ht="58" x14ac:dyDescent="0.35">
      <c r="A128" s="519">
        <v>62</v>
      </c>
      <c r="B128" s="632"/>
      <c r="C128" s="635"/>
      <c r="D128" s="638"/>
      <c r="E128" s="638"/>
      <c r="F128" s="641"/>
      <c r="G128" s="29" t="s">
        <v>468</v>
      </c>
      <c r="H128" s="558"/>
      <c r="I128" s="558"/>
      <c r="J128" s="558"/>
      <c r="K128" s="8" t="s">
        <v>469</v>
      </c>
      <c r="L128" s="36">
        <v>1500000</v>
      </c>
      <c r="M128" s="461">
        <f t="shared" si="10"/>
        <v>1050000</v>
      </c>
      <c r="N128" s="31">
        <v>2022</v>
      </c>
      <c r="O128" s="28">
        <v>2027</v>
      </c>
      <c r="P128" s="463"/>
      <c r="Q128" s="465"/>
      <c r="R128" s="464" t="s">
        <v>357</v>
      </c>
      <c r="S128" s="464" t="s">
        <v>35</v>
      </c>
    </row>
    <row r="129" spans="1:19" ht="116" x14ac:dyDescent="0.35">
      <c r="A129" s="519">
        <v>63</v>
      </c>
      <c r="B129" s="632"/>
      <c r="C129" s="635"/>
      <c r="D129" s="638"/>
      <c r="E129" s="638"/>
      <c r="F129" s="641"/>
      <c r="G129" s="29" t="s">
        <v>86</v>
      </c>
      <c r="H129" s="558"/>
      <c r="I129" s="558"/>
      <c r="J129" s="558"/>
      <c r="K129" s="470" t="s">
        <v>470</v>
      </c>
      <c r="L129" s="36">
        <v>5500000</v>
      </c>
      <c r="M129" s="461">
        <f t="shared" si="10"/>
        <v>3850000</v>
      </c>
      <c r="N129" s="31">
        <v>2022</v>
      </c>
      <c r="O129" s="28">
        <v>2027</v>
      </c>
      <c r="P129" s="458"/>
      <c r="Q129" s="459"/>
      <c r="R129" s="460" t="s">
        <v>357</v>
      </c>
      <c r="S129" s="460" t="s">
        <v>35</v>
      </c>
    </row>
    <row r="130" spans="1:19" ht="58.5" thickBot="1" x14ac:dyDescent="0.4">
      <c r="A130" s="520">
        <v>64</v>
      </c>
      <c r="B130" s="633"/>
      <c r="C130" s="636"/>
      <c r="D130" s="639"/>
      <c r="E130" s="639"/>
      <c r="F130" s="642"/>
      <c r="G130" s="41" t="s">
        <v>471</v>
      </c>
      <c r="H130" s="559"/>
      <c r="I130" s="559"/>
      <c r="J130" s="559"/>
      <c r="K130" s="99" t="s">
        <v>472</v>
      </c>
      <c r="L130" s="342">
        <v>650000</v>
      </c>
      <c r="M130" s="466">
        <f t="shared" si="10"/>
        <v>455000</v>
      </c>
      <c r="N130" s="43">
        <v>2022</v>
      </c>
      <c r="O130" s="39">
        <v>2027</v>
      </c>
      <c r="P130" s="467"/>
      <c r="Q130" s="468"/>
      <c r="R130" s="469" t="s">
        <v>357</v>
      </c>
      <c r="S130" s="469" t="s">
        <v>35</v>
      </c>
    </row>
    <row r="138" spans="1:19" ht="17" customHeight="1" x14ac:dyDescent="0.35"/>
  </sheetData>
  <mergeCells count="218">
    <mergeCell ref="R122:S122"/>
    <mergeCell ref="B124:B130"/>
    <mergeCell ref="C124:C130"/>
    <mergeCell ref="D124:D130"/>
    <mergeCell ref="E124:E130"/>
    <mergeCell ref="F124:F130"/>
    <mergeCell ref="H124:H130"/>
    <mergeCell ref="I124:I130"/>
    <mergeCell ref="J124:J130"/>
    <mergeCell ref="B122:F122"/>
    <mergeCell ref="G122:G123"/>
    <mergeCell ref="H122:H123"/>
    <mergeCell ref="I122:I123"/>
    <mergeCell ref="J122:J123"/>
    <mergeCell ref="K122:K123"/>
    <mergeCell ref="L122:M122"/>
    <mergeCell ref="N122:O122"/>
    <mergeCell ref="P122:Q122"/>
    <mergeCell ref="R112:S112"/>
    <mergeCell ref="B114:B118"/>
    <mergeCell ref="C114:C118"/>
    <mergeCell ref="D114:D118"/>
    <mergeCell ref="E114:E118"/>
    <mergeCell ref="F114:F118"/>
    <mergeCell ref="H114:H118"/>
    <mergeCell ref="I114:I118"/>
    <mergeCell ref="J114:J118"/>
    <mergeCell ref="B112:F112"/>
    <mergeCell ref="G112:G113"/>
    <mergeCell ref="H112:H113"/>
    <mergeCell ref="I112:I113"/>
    <mergeCell ref="J112:J113"/>
    <mergeCell ref="K112:K113"/>
    <mergeCell ref="L112:M112"/>
    <mergeCell ref="N112:O112"/>
    <mergeCell ref="P112:Q112"/>
    <mergeCell ref="B81:B91"/>
    <mergeCell ref="C81:C91"/>
    <mergeCell ref="D81:D91"/>
    <mergeCell ref="E81:E91"/>
    <mergeCell ref="F81:F91"/>
    <mergeCell ref="H81:H91"/>
    <mergeCell ref="I81:I91"/>
    <mergeCell ref="J81:J91"/>
    <mergeCell ref="B103:B108"/>
    <mergeCell ref="C103:C108"/>
    <mergeCell ref="D103:D108"/>
    <mergeCell ref="E103:E108"/>
    <mergeCell ref="F103:F108"/>
    <mergeCell ref="H103:H108"/>
    <mergeCell ref="I103:I108"/>
    <mergeCell ref="J103:J108"/>
    <mergeCell ref="B64:B66"/>
    <mergeCell ref="C64:C66"/>
    <mergeCell ref="D64:D66"/>
    <mergeCell ref="E64:E66"/>
    <mergeCell ref="F64:F66"/>
    <mergeCell ref="H64:H66"/>
    <mergeCell ref="I64:I66"/>
    <mergeCell ref="J64:J66"/>
    <mergeCell ref="B72:B75"/>
    <mergeCell ref="C72:C75"/>
    <mergeCell ref="D72:D75"/>
    <mergeCell ref="E72:E75"/>
    <mergeCell ref="F72:F75"/>
    <mergeCell ref="H72:H75"/>
    <mergeCell ref="I72:I75"/>
    <mergeCell ref="J72:J75"/>
    <mergeCell ref="B44:B47"/>
    <mergeCell ref="C44:C47"/>
    <mergeCell ref="D44:D47"/>
    <mergeCell ref="E44:E47"/>
    <mergeCell ref="F44:F47"/>
    <mergeCell ref="H44:H47"/>
    <mergeCell ref="I44:I47"/>
    <mergeCell ref="J44:J47"/>
    <mergeCell ref="B53:B58"/>
    <mergeCell ref="C53:C58"/>
    <mergeCell ref="D53:D58"/>
    <mergeCell ref="E53:E58"/>
    <mergeCell ref="F53:F58"/>
    <mergeCell ref="H53:H58"/>
    <mergeCell ref="I53:I58"/>
    <mergeCell ref="J53:J58"/>
    <mergeCell ref="B19:B24"/>
    <mergeCell ref="C19:C24"/>
    <mergeCell ref="D19:D24"/>
    <mergeCell ref="E19:E24"/>
    <mergeCell ref="F19:F24"/>
    <mergeCell ref="H19:H24"/>
    <mergeCell ref="I19:I24"/>
    <mergeCell ref="J19:J24"/>
    <mergeCell ref="B36:B38"/>
    <mergeCell ref="C36:C38"/>
    <mergeCell ref="D36:D38"/>
    <mergeCell ref="E36:E38"/>
    <mergeCell ref="F36:F38"/>
    <mergeCell ref="H36:H38"/>
    <mergeCell ref="I36:I38"/>
    <mergeCell ref="J36:J38"/>
    <mergeCell ref="B28:F28"/>
    <mergeCell ref="G28:G29"/>
    <mergeCell ref="H28:H29"/>
    <mergeCell ref="I28:I29"/>
    <mergeCell ref="J28:J29"/>
    <mergeCell ref="K28:K29"/>
    <mergeCell ref="L28:M28"/>
    <mergeCell ref="N28:O28"/>
    <mergeCell ref="P28:Q28"/>
    <mergeCell ref="R28:S28"/>
    <mergeCell ref="P17:Q17"/>
    <mergeCell ref="R17:S17"/>
    <mergeCell ref="K5:K6"/>
    <mergeCell ref="L5:M5"/>
    <mergeCell ref="N5:O5"/>
    <mergeCell ref="P5:Q5"/>
    <mergeCell ref="R5:S5"/>
    <mergeCell ref="J17:J18"/>
    <mergeCell ref="K17:K18"/>
    <mergeCell ref="L17:M17"/>
    <mergeCell ref="N17:O17"/>
    <mergeCell ref="J7:J13"/>
    <mergeCell ref="J5:J6"/>
    <mergeCell ref="B5:F5"/>
    <mergeCell ref="G5:G6"/>
    <mergeCell ref="H5:H6"/>
    <mergeCell ref="I5:I6"/>
    <mergeCell ref="B17:F17"/>
    <mergeCell ref="G17:G18"/>
    <mergeCell ref="H17:H18"/>
    <mergeCell ref="I17:I18"/>
    <mergeCell ref="B7:B13"/>
    <mergeCell ref="C7:C13"/>
    <mergeCell ref="D7:D13"/>
    <mergeCell ref="E7:E13"/>
    <mergeCell ref="F7:F13"/>
    <mergeCell ref="H7:H13"/>
    <mergeCell ref="I7:I13"/>
    <mergeCell ref="R34:S34"/>
    <mergeCell ref="B42:F42"/>
    <mergeCell ref="G42:G43"/>
    <mergeCell ref="H42:H43"/>
    <mergeCell ref="I42:I43"/>
    <mergeCell ref="J42:J43"/>
    <mergeCell ref="K42:K43"/>
    <mergeCell ref="L42:M42"/>
    <mergeCell ref="N42:O42"/>
    <mergeCell ref="P42:Q42"/>
    <mergeCell ref="R42:S42"/>
    <mergeCell ref="J34:J35"/>
    <mergeCell ref="K34:K35"/>
    <mergeCell ref="L34:M34"/>
    <mergeCell ref="N34:O34"/>
    <mergeCell ref="P34:Q34"/>
    <mergeCell ref="B34:F34"/>
    <mergeCell ref="G34:G35"/>
    <mergeCell ref="H34:H35"/>
    <mergeCell ref="I34:I35"/>
    <mergeCell ref="R51:S51"/>
    <mergeCell ref="B62:F62"/>
    <mergeCell ref="G62:G63"/>
    <mergeCell ref="H62:H63"/>
    <mergeCell ref="I62:I63"/>
    <mergeCell ref="J62:J63"/>
    <mergeCell ref="K62:K63"/>
    <mergeCell ref="L62:M62"/>
    <mergeCell ref="N62:O62"/>
    <mergeCell ref="P62:Q62"/>
    <mergeCell ref="R62:S62"/>
    <mergeCell ref="J51:J52"/>
    <mergeCell ref="K51:K52"/>
    <mergeCell ref="L51:M51"/>
    <mergeCell ref="N51:O51"/>
    <mergeCell ref="P51:Q51"/>
    <mergeCell ref="B51:F51"/>
    <mergeCell ref="G51:G52"/>
    <mergeCell ref="H51:H52"/>
    <mergeCell ref="I51:I52"/>
    <mergeCell ref="R70:S70"/>
    <mergeCell ref="B79:F79"/>
    <mergeCell ref="G79:G80"/>
    <mergeCell ref="H79:H80"/>
    <mergeCell ref="I79:I80"/>
    <mergeCell ref="J79:J80"/>
    <mergeCell ref="K79:K80"/>
    <mergeCell ref="L79:M79"/>
    <mergeCell ref="N79:O79"/>
    <mergeCell ref="P79:Q79"/>
    <mergeCell ref="R79:S79"/>
    <mergeCell ref="J70:J71"/>
    <mergeCell ref="K70:K71"/>
    <mergeCell ref="L70:M70"/>
    <mergeCell ref="N70:O70"/>
    <mergeCell ref="P70:Q70"/>
    <mergeCell ref="B70:F70"/>
    <mergeCell ref="G70:G71"/>
    <mergeCell ref="H70:H71"/>
    <mergeCell ref="I70:I71"/>
    <mergeCell ref="R95:S95"/>
    <mergeCell ref="B101:F101"/>
    <mergeCell ref="G101:G102"/>
    <mergeCell ref="H101:H102"/>
    <mergeCell ref="I101:I102"/>
    <mergeCell ref="J101:J102"/>
    <mergeCell ref="K101:K102"/>
    <mergeCell ref="L101:M101"/>
    <mergeCell ref="N101:O101"/>
    <mergeCell ref="P101:Q101"/>
    <mergeCell ref="R101:S101"/>
    <mergeCell ref="J95:J96"/>
    <mergeCell ref="K95:K96"/>
    <mergeCell ref="L95:M95"/>
    <mergeCell ref="N95:O95"/>
    <mergeCell ref="P95:Q95"/>
    <mergeCell ref="B95:F95"/>
    <mergeCell ref="G95:G96"/>
    <mergeCell ref="H95:H96"/>
    <mergeCell ref="I95:I96"/>
  </mergeCells>
  <phoneticPr fontId="14" type="noConversion"/>
  <pageMargins left="0.7" right="0.7" top="0.78740157499999996" bottom="0.78740157499999996" header="0.3" footer="0.3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339A-5292-4B94-A172-A0530E5F6754}">
  <sheetPr>
    <pageSetUpPr fitToPage="1"/>
  </sheetPr>
  <dimension ref="A1:Z184"/>
  <sheetViews>
    <sheetView topLeftCell="A138" zoomScale="68" zoomScaleNormal="68" workbookViewId="0">
      <selection activeCell="M143" sqref="M143"/>
    </sheetView>
  </sheetViews>
  <sheetFormatPr defaultRowHeight="14.5" x14ac:dyDescent="0.35"/>
  <cols>
    <col min="2" max="2" width="21.08984375" customWidth="1"/>
    <col min="3" max="3" width="13.7265625" customWidth="1"/>
    <col min="4" max="4" width="10.36328125" bestFit="1" customWidth="1"/>
    <col min="5" max="5" width="12.453125" bestFit="1" customWidth="1"/>
    <col min="6" max="6" width="12.6328125" bestFit="1" customWidth="1"/>
    <col min="7" max="7" width="12" customWidth="1"/>
    <col min="8" max="8" width="11.1796875" bestFit="1" customWidth="1"/>
    <col min="9" max="9" width="13" customWidth="1"/>
    <col min="10" max="10" width="13.1796875" bestFit="1" customWidth="1"/>
    <col min="11" max="11" width="34.36328125" customWidth="1"/>
    <col min="12" max="12" width="19.08984375" bestFit="1" customWidth="1"/>
    <col min="13" max="13" width="12.81640625" bestFit="1" customWidth="1"/>
    <col min="14" max="15" width="8.81640625" bestFit="1" customWidth="1"/>
  </cols>
  <sheetData>
    <row r="1" spans="1:26" ht="15.5" customHeight="1" x14ac:dyDescent="0.45">
      <c r="B1" s="134" t="s">
        <v>50</v>
      </c>
      <c r="C1" s="135"/>
      <c r="D1" s="135"/>
      <c r="E1" s="135"/>
      <c r="F1" s="135"/>
      <c r="G1" s="135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ht="15.5" customHeight="1" x14ac:dyDescent="0.45">
      <c r="B2" s="135"/>
      <c r="C2" s="135"/>
      <c r="D2" s="135"/>
      <c r="E2" s="135"/>
      <c r="F2" s="135"/>
      <c r="G2" s="135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5.5" customHeight="1" x14ac:dyDescent="0.45">
      <c r="B3" s="136" t="s">
        <v>79</v>
      </c>
      <c r="C3" s="135"/>
      <c r="D3" s="135"/>
      <c r="E3" s="135"/>
      <c r="F3" s="135"/>
      <c r="G3" s="135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26" ht="16" thickBot="1" x14ac:dyDescent="0.4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26" ht="17" thickBot="1" x14ac:dyDescent="0.4">
      <c r="A5" s="518"/>
      <c r="B5" s="670" t="s">
        <v>0</v>
      </c>
      <c r="C5" s="671"/>
      <c r="D5" s="671"/>
      <c r="E5" s="671"/>
      <c r="F5" s="672"/>
      <c r="G5" s="732" t="s">
        <v>1</v>
      </c>
      <c r="H5" s="735" t="s">
        <v>2</v>
      </c>
      <c r="I5" s="673" t="s">
        <v>3</v>
      </c>
      <c r="J5" s="676" t="s">
        <v>4</v>
      </c>
      <c r="K5" s="725" t="s">
        <v>5</v>
      </c>
      <c r="L5" s="740" t="s">
        <v>399</v>
      </c>
      <c r="M5" s="741"/>
      <c r="N5" s="742" t="s">
        <v>400</v>
      </c>
      <c r="O5" s="743"/>
      <c r="P5" s="744" t="s">
        <v>401</v>
      </c>
      <c r="Q5" s="745"/>
      <c r="R5" s="745"/>
      <c r="S5" s="745"/>
      <c r="T5" s="745"/>
      <c r="U5" s="745"/>
      <c r="V5" s="745"/>
      <c r="W5" s="746"/>
      <c r="X5" s="746"/>
      <c r="Y5" s="747" t="s">
        <v>7</v>
      </c>
      <c r="Z5" s="748"/>
    </row>
    <row r="6" spans="1:26" x14ac:dyDescent="0.35">
      <c r="A6" s="643" t="s">
        <v>489</v>
      </c>
      <c r="B6" s="749" t="s">
        <v>8</v>
      </c>
      <c r="C6" s="726" t="s">
        <v>9</v>
      </c>
      <c r="D6" s="726" t="s">
        <v>10</v>
      </c>
      <c r="E6" s="726" t="s">
        <v>11</v>
      </c>
      <c r="F6" s="728" t="s">
        <v>12</v>
      </c>
      <c r="G6" s="733"/>
      <c r="H6" s="736"/>
      <c r="I6" s="674"/>
      <c r="J6" s="677"/>
      <c r="K6" s="738"/>
      <c r="L6" s="730" t="s">
        <v>13</v>
      </c>
      <c r="M6" s="717" t="s">
        <v>402</v>
      </c>
      <c r="N6" s="719" t="s">
        <v>14</v>
      </c>
      <c r="O6" s="721" t="s">
        <v>15</v>
      </c>
      <c r="P6" s="723" t="s">
        <v>16</v>
      </c>
      <c r="Q6" s="724"/>
      <c r="R6" s="724"/>
      <c r="S6" s="725"/>
      <c r="T6" s="711" t="s">
        <v>17</v>
      </c>
      <c r="U6" s="709" t="s">
        <v>398</v>
      </c>
      <c r="V6" s="709" t="s">
        <v>18</v>
      </c>
      <c r="W6" s="711" t="s">
        <v>19</v>
      </c>
      <c r="X6" s="713" t="s">
        <v>20</v>
      </c>
      <c r="Y6" s="715" t="s">
        <v>21</v>
      </c>
      <c r="Z6" s="707" t="s">
        <v>22</v>
      </c>
    </row>
    <row r="7" spans="1:26" ht="62.5" thickBot="1" x14ac:dyDescent="0.4">
      <c r="A7" s="645"/>
      <c r="B7" s="784"/>
      <c r="C7" s="785"/>
      <c r="D7" s="785"/>
      <c r="E7" s="785"/>
      <c r="F7" s="786"/>
      <c r="G7" s="794"/>
      <c r="H7" s="795"/>
      <c r="I7" s="674"/>
      <c r="J7" s="706"/>
      <c r="K7" s="783"/>
      <c r="L7" s="789"/>
      <c r="M7" s="790"/>
      <c r="N7" s="715"/>
      <c r="O7" s="707"/>
      <c r="P7" s="139" t="s">
        <v>23</v>
      </c>
      <c r="Q7" s="140" t="s">
        <v>403</v>
      </c>
      <c r="R7" s="140" t="s">
        <v>404</v>
      </c>
      <c r="S7" s="141" t="s">
        <v>405</v>
      </c>
      <c r="T7" s="791"/>
      <c r="U7" s="792"/>
      <c r="V7" s="792"/>
      <c r="W7" s="791"/>
      <c r="X7" s="793"/>
      <c r="Y7" s="787"/>
      <c r="Z7" s="788"/>
    </row>
    <row r="8" spans="1:26" ht="29" x14ac:dyDescent="0.35">
      <c r="A8" s="522">
        <v>1</v>
      </c>
      <c r="B8" s="694" t="s">
        <v>26</v>
      </c>
      <c r="C8" s="697" t="s">
        <v>27</v>
      </c>
      <c r="D8" s="700">
        <v>47258365</v>
      </c>
      <c r="E8" s="697">
        <v>47258365</v>
      </c>
      <c r="F8" s="703">
        <v>600063062</v>
      </c>
      <c r="G8" s="144" t="s">
        <v>28</v>
      </c>
      <c r="H8" s="655" t="s">
        <v>29</v>
      </c>
      <c r="I8" s="655" t="s">
        <v>30</v>
      </c>
      <c r="J8" s="655" t="s">
        <v>31</v>
      </c>
      <c r="K8" s="145" t="s">
        <v>32</v>
      </c>
      <c r="L8" s="146">
        <v>700000</v>
      </c>
      <c r="M8" s="147">
        <f>L8*0.7</f>
        <v>489999.99999999994</v>
      </c>
      <c r="N8" s="142">
        <v>2021</v>
      </c>
      <c r="O8" s="148">
        <v>2027</v>
      </c>
      <c r="P8" s="149" t="s">
        <v>33</v>
      </c>
      <c r="Q8" s="150"/>
      <c r="R8" s="150"/>
      <c r="S8" s="151" t="s">
        <v>33</v>
      </c>
      <c r="T8" s="144"/>
      <c r="U8" s="144"/>
      <c r="V8" s="144"/>
      <c r="W8" s="144"/>
      <c r="X8" s="144"/>
      <c r="Y8" s="142" t="s">
        <v>34</v>
      </c>
      <c r="Z8" s="148" t="s">
        <v>35</v>
      </c>
    </row>
    <row r="9" spans="1:26" ht="43.5" x14ac:dyDescent="0.35">
      <c r="A9" s="519">
        <v>2</v>
      </c>
      <c r="B9" s="695"/>
      <c r="C9" s="698"/>
      <c r="D9" s="701"/>
      <c r="E9" s="698"/>
      <c r="F9" s="704"/>
      <c r="G9" s="154" t="s">
        <v>36</v>
      </c>
      <c r="H9" s="656"/>
      <c r="I9" s="656"/>
      <c r="J9" s="656"/>
      <c r="K9" s="155" t="s">
        <v>37</v>
      </c>
      <c r="L9" s="156">
        <v>500000</v>
      </c>
      <c r="M9" s="157">
        <f t="shared" ref="M9:M15" si="0">L9*0.7</f>
        <v>350000</v>
      </c>
      <c r="N9" s="152">
        <v>2021</v>
      </c>
      <c r="O9" s="158">
        <v>2027</v>
      </c>
      <c r="P9" s="159"/>
      <c r="Q9" s="160"/>
      <c r="R9" s="160"/>
      <c r="S9" s="161"/>
      <c r="T9" s="154"/>
      <c r="U9" s="154"/>
      <c r="V9" s="154"/>
      <c r="W9" s="154"/>
      <c r="X9" s="154"/>
      <c r="Y9" s="152" t="s">
        <v>34</v>
      </c>
      <c r="Z9" s="158" t="s">
        <v>35</v>
      </c>
    </row>
    <row r="10" spans="1:26" ht="58" x14ac:dyDescent="0.35">
      <c r="A10" s="519">
        <v>3</v>
      </c>
      <c r="B10" s="695"/>
      <c r="C10" s="698"/>
      <c r="D10" s="701"/>
      <c r="E10" s="698"/>
      <c r="F10" s="704"/>
      <c r="G10" s="154" t="s">
        <v>38</v>
      </c>
      <c r="H10" s="656"/>
      <c r="I10" s="656"/>
      <c r="J10" s="656"/>
      <c r="K10" s="155" t="s">
        <v>39</v>
      </c>
      <c r="L10" s="156">
        <v>1300000</v>
      </c>
      <c r="M10" s="157">
        <f t="shared" si="0"/>
        <v>910000</v>
      </c>
      <c r="N10" s="152">
        <v>2021</v>
      </c>
      <c r="O10" s="158">
        <v>2027</v>
      </c>
      <c r="P10" s="159"/>
      <c r="Q10" s="160"/>
      <c r="R10" s="160" t="s">
        <v>33</v>
      </c>
      <c r="S10" s="161" t="s">
        <v>33</v>
      </c>
      <c r="T10" s="154"/>
      <c r="U10" s="154"/>
      <c r="V10" s="154"/>
      <c r="W10" s="154"/>
      <c r="X10" s="154"/>
      <c r="Y10" s="152" t="s">
        <v>34</v>
      </c>
      <c r="Z10" s="158" t="s">
        <v>35</v>
      </c>
    </row>
    <row r="11" spans="1:26" ht="72.5" x14ac:dyDescent="0.35">
      <c r="A11" s="519">
        <v>4</v>
      </c>
      <c r="B11" s="695"/>
      <c r="C11" s="698"/>
      <c r="D11" s="701"/>
      <c r="E11" s="698"/>
      <c r="F11" s="704"/>
      <c r="G11" s="154" t="s">
        <v>40</v>
      </c>
      <c r="H11" s="656"/>
      <c r="I11" s="656"/>
      <c r="J11" s="656"/>
      <c r="K11" s="155" t="s">
        <v>41</v>
      </c>
      <c r="L11" s="156">
        <v>2000000</v>
      </c>
      <c r="M11" s="157">
        <f t="shared" si="0"/>
        <v>1400000</v>
      </c>
      <c r="N11" s="152">
        <v>2021</v>
      </c>
      <c r="O11" s="158">
        <v>2027</v>
      </c>
      <c r="P11" s="159" t="s">
        <v>33</v>
      </c>
      <c r="Q11" s="160" t="s">
        <v>33</v>
      </c>
      <c r="R11" s="160" t="s">
        <v>33</v>
      </c>
      <c r="S11" s="161" t="s">
        <v>33</v>
      </c>
      <c r="T11" s="154"/>
      <c r="U11" s="154"/>
      <c r="V11" s="154"/>
      <c r="W11" s="154"/>
      <c r="X11" s="154"/>
      <c r="Y11" s="152" t="s">
        <v>34</v>
      </c>
      <c r="Z11" s="158" t="s">
        <v>35</v>
      </c>
    </row>
    <row r="12" spans="1:26" ht="43.5" x14ac:dyDescent="0.35">
      <c r="A12" s="519">
        <v>5</v>
      </c>
      <c r="B12" s="695"/>
      <c r="C12" s="698"/>
      <c r="D12" s="701"/>
      <c r="E12" s="698"/>
      <c r="F12" s="704"/>
      <c r="G12" s="154" t="s">
        <v>42</v>
      </c>
      <c r="H12" s="656"/>
      <c r="I12" s="656"/>
      <c r="J12" s="656"/>
      <c r="K12" s="155" t="s">
        <v>43</v>
      </c>
      <c r="L12" s="156">
        <v>7000000</v>
      </c>
      <c r="M12" s="157">
        <f t="shared" si="0"/>
        <v>4900000</v>
      </c>
      <c r="N12" s="152">
        <v>2021</v>
      </c>
      <c r="O12" s="158">
        <v>2027</v>
      </c>
      <c r="P12" s="159"/>
      <c r="Q12" s="160"/>
      <c r="R12" s="160"/>
      <c r="S12" s="161"/>
      <c r="T12" s="154"/>
      <c r="U12" s="154"/>
      <c r="V12" s="154"/>
      <c r="W12" s="154"/>
      <c r="X12" s="154"/>
      <c r="Y12" s="152" t="s">
        <v>34</v>
      </c>
      <c r="Z12" s="158" t="s">
        <v>35</v>
      </c>
    </row>
    <row r="13" spans="1:26" ht="29" x14ac:dyDescent="0.35">
      <c r="A13" s="519">
        <v>6</v>
      </c>
      <c r="B13" s="695"/>
      <c r="C13" s="698"/>
      <c r="D13" s="701"/>
      <c r="E13" s="698"/>
      <c r="F13" s="704"/>
      <c r="G13" s="154" t="s">
        <v>44</v>
      </c>
      <c r="H13" s="656"/>
      <c r="I13" s="656"/>
      <c r="J13" s="656"/>
      <c r="K13" s="155" t="s">
        <v>45</v>
      </c>
      <c r="L13" s="156">
        <v>1500000</v>
      </c>
      <c r="M13" s="157">
        <f t="shared" si="0"/>
        <v>1050000</v>
      </c>
      <c r="N13" s="152">
        <v>2021</v>
      </c>
      <c r="O13" s="158">
        <v>2027</v>
      </c>
      <c r="P13" s="159"/>
      <c r="Q13" s="160"/>
      <c r="R13" s="160"/>
      <c r="S13" s="161"/>
      <c r="T13" s="154"/>
      <c r="U13" s="154"/>
      <c r="V13" s="154"/>
      <c r="W13" s="154"/>
      <c r="X13" s="154"/>
      <c r="Y13" s="152" t="s">
        <v>46</v>
      </c>
      <c r="Z13" s="158" t="s">
        <v>35</v>
      </c>
    </row>
    <row r="14" spans="1:26" ht="29" x14ac:dyDescent="0.35">
      <c r="A14" s="519">
        <v>7</v>
      </c>
      <c r="B14" s="695"/>
      <c r="C14" s="698"/>
      <c r="D14" s="701"/>
      <c r="E14" s="698"/>
      <c r="F14" s="704"/>
      <c r="G14" s="154" t="s">
        <v>47</v>
      </c>
      <c r="H14" s="656"/>
      <c r="I14" s="656"/>
      <c r="J14" s="656"/>
      <c r="K14" s="155" t="s">
        <v>47</v>
      </c>
      <c r="L14" s="156">
        <v>1500000</v>
      </c>
      <c r="M14" s="157">
        <f t="shared" si="0"/>
        <v>1050000</v>
      </c>
      <c r="N14" s="152">
        <v>2021</v>
      </c>
      <c r="O14" s="158">
        <v>2027</v>
      </c>
      <c r="P14" s="159"/>
      <c r="Q14" s="160"/>
      <c r="R14" s="160"/>
      <c r="S14" s="161"/>
      <c r="T14" s="154"/>
      <c r="U14" s="154"/>
      <c r="V14" s="154"/>
      <c r="W14" s="154"/>
      <c r="X14" s="154"/>
      <c r="Y14" s="152" t="s">
        <v>34</v>
      </c>
      <c r="Z14" s="158" t="s">
        <v>35</v>
      </c>
    </row>
    <row r="15" spans="1:26" ht="58.5" thickBot="1" x14ac:dyDescent="0.4">
      <c r="A15" s="520">
        <v>8</v>
      </c>
      <c r="B15" s="696"/>
      <c r="C15" s="699"/>
      <c r="D15" s="702"/>
      <c r="E15" s="699"/>
      <c r="F15" s="705"/>
      <c r="G15" s="164" t="s">
        <v>48</v>
      </c>
      <c r="H15" s="657"/>
      <c r="I15" s="657"/>
      <c r="J15" s="657"/>
      <c r="K15" s="164" t="s">
        <v>49</v>
      </c>
      <c r="L15" s="166">
        <v>100000</v>
      </c>
      <c r="M15" s="167">
        <f t="shared" si="0"/>
        <v>70000</v>
      </c>
      <c r="N15" s="162">
        <v>2021</v>
      </c>
      <c r="O15" s="168">
        <v>2027</v>
      </c>
      <c r="P15" s="169"/>
      <c r="Q15" s="170"/>
      <c r="R15" s="170"/>
      <c r="S15" s="171"/>
      <c r="T15" s="165"/>
      <c r="U15" s="165"/>
      <c r="V15" s="165"/>
      <c r="W15" s="165"/>
      <c r="X15" s="165"/>
      <c r="Y15" s="162" t="s">
        <v>34</v>
      </c>
      <c r="Z15" s="168" t="s">
        <v>35</v>
      </c>
    </row>
    <row r="16" spans="1:26" ht="15.5" x14ac:dyDescent="0.35"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spans="1:26" ht="18.5" x14ac:dyDescent="0.45">
      <c r="B17" s="136" t="s">
        <v>80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spans="1:26" ht="16" thickBot="1" x14ac:dyDescent="0.4"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spans="1:26" ht="17" thickBot="1" x14ac:dyDescent="0.4">
      <c r="A19" s="518"/>
      <c r="B19" s="670" t="s">
        <v>0</v>
      </c>
      <c r="C19" s="671"/>
      <c r="D19" s="671"/>
      <c r="E19" s="671"/>
      <c r="F19" s="672"/>
      <c r="G19" s="732" t="s">
        <v>1</v>
      </c>
      <c r="H19" s="735" t="s">
        <v>2</v>
      </c>
      <c r="I19" s="673" t="s">
        <v>3</v>
      </c>
      <c r="J19" s="676" t="s">
        <v>4</v>
      </c>
      <c r="K19" s="725" t="s">
        <v>5</v>
      </c>
      <c r="L19" s="740" t="s">
        <v>399</v>
      </c>
      <c r="M19" s="741"/>
      <c r="N19" s="742" t="s">
        <v>400</v>
      </c>
      <c r="O19" s="743"/>
      <c r="P19" s="744" t="s">
        <v>401</v>
      </c>
      <c r="Q19" s="745"/>
      <c r="R19" s="745"/>
      <c r="S19" s="745"/>
      <c r="T19" s="745"/>
      <c r="U19" s="745"/>
      <c r="V19" s="745"/>
      <c r="W19" s="746"/>
      <c r="X19" s="746"/>
      <c r="Y19" s="747" t="s">
        <v>7</v>
      </c>
      <c r="Z19" s="748"/>
    </row>
    <row r="20" spans="1:26" x14ac:dyDescent="0.35">
      <c r="A20" s="643" t="s">
        <v>489</v>
      </c>
      <c r="B20" s="749" t="s">
        <v>8</v>
      </c>
      <c r="C20" s="726" t="s">
        <v>9</v>
      </c>
      <c r="D20" s="726" t="s">
        <v>10</v>
      </c>
      <c r="E20" s="726" t="s">
        <v>11</v>
      </c>
      <c r="F20" s="728" t="s">
        <v>12</v>
      </c>
      <c r="G20" s="733"/>
      <c r="H20" s="736"/>
      <c r="I20" s="674"/>
      <c r="J20" s="677"/>
      <c r="K20" s="738"/>
      <c r="L20" s="730" t="s">
        <v>13</v>
      </c>
      <c r="M20" s="717" t="s">
        <v>402</v>
      </c>
      <c r="N20" s="719" t="s">
        <v>14</v>
      </c>
      <c r="O20" s="721" t="s">
        <v>15</v>
      </c>
      <c r="P20" s="723" t="s">
        <v>16</v>
      </c>
      <c r="Q20" s="724"/>
      <c r="R20" s="724"/>
      <c r="S20" s="725"/>
      <c r="T20" s="711" t="s">
        <v>17</v>
      </c>
      <c r="U20" s="709" t="s">
        <v>398</v>
      </c>
      <c r="V20" s="709" t="s">
        <v>18</v>
      </c>
      <c r="W20" s="711" t="s">
        <v>19</v>
      </c>
      <c r="X20" s="713" t="s">
        <v>20</v>
      </c>
      <c r="Y20" s="715" t="s">
        <v>21</v>
      </c>
      <c r="Z20" s="707" t="s">
        <v>22</v>
      </c>
    </row>
    <row r="21" spans="1:26" ht="80" customHeight="1" thickBot="1" x14ac:dyDescent="0.4">
      <c r="A21" s="645"/>
      <c r="B21" s="750"/>
      <c r="C21" s="727"/>
      <c r="D21" s="727"/>
      <c r="E21" s="727"/>
      <c r="F21" s="729"/>
      <c r="G21" s="794"/>
      <c r="H21" s="795"/>
      <c r="I21" s="674"/>
      <c r="J21" s="706"/>
      <c r="K21" s="783"/>
      <c r="L21" s="789"/>
      <c r="M21" s="790"/>
      <c r="N21" s="715"/>
      <c r="O21" s="707"/>
      <c r="P21" s="139" t="s">
        <v>23</v>
      </c>
      <c r="Q21" s="140" t="s">
        <v>403</v>
      </c>
      <c r="R21" s="140" t="s">
        <v>404</v>
      </c>
      <c r="S21" s="141" t="s">
        <v>405</v>
      </c>
      <c r="T21" s="791"/>
      <c r="U21" s="792"/>
      <c r="V21" s="792"/>
      <c r="W21" s="791"/>
      <c r="X21" s="793"/>
      <c r="Y21" s="787"/>
      <c r="Z21" s="788"/>
    </row>
    <row r="22" spans="1:26" ht="29" x14ac:dyDescent="0.35">
      <c r="A22" s="522">
        <v>9</v>
      </c>
      <c r="B22" s="688" t="s">
        <v>80</v>
      </c>
      <c r="C22" s="655" t="s">
        <v>81</v>
      </c>
      <c r="D22" s="682">
        <v>71004050</v>
      </c>
      <c r="E22" s="691">
        <v>102515506</v>
      </c>
      <c r="F22" s="679">
        <v>600063216</v>
      </c>
      <c r="G22" s="144" t="s">
        <v>82</v>
      </c>
      <c r="H22" s="679" t="s">
        <v>29</v>
      </c>
      <c r="I22" s="682" t="s">
        <v>30</v>
      </c>
      <c r="J22" s="685" t="s">
        <v>83</v>
      </c>
      <c r="K22" s="181" t="s">
        <v>84</v>
      </c>
      <c r="L22" s="263">
        <v>3000000</v>
      </c>
      <c r="M22" s="181">
        <f>L22*0.7</f>
        <v>2100000</v>
      </c>
      <c r="N22" s="178">
        <v>2021</v>
      </c>
      <c r="O22" s="180">
        <v>2027</v>
      </c>
      <c r="P22" s="261" t="s">
        <v>33</v>
      </c>
      <c r="Q22" s="179" t="s">
        <v>33</v>
      </c>
      <c r="R22" s="179"/>
      <c r="S22" s="266" t="s">
        <v>33</v>
      </c>
      <c r="T22" s="181" t="s">
        <v>33</v>
      </c>
      <c r="U22" s="268" t="s">
        <v>33</v>
      </c>
      <c r="V22" s="181"/>
      <c r="W22" s="268" t="s">
        <v>33</v>
      </c>
      <c r="X22" s="181" t="s">
        <v>33</v>
      </c>
      <c r="Y22" s="240" t="s">
        <v>34</v>
      </c>
      <c r="Z22" s="181" t="s">
        <v>85</v>
      </c>
    </row>
    <row r="23" spans="1:26" ht="43.5" x14ac:dyDescent="0.35">
      <c r="A23" s="519">
        <v>10</v>
      </c>
      <c r="B23" s="689"/>
      <c r="C23" s="656"/>
      <c r="D23" s="683"/>
      <c r="E23" s="692"/>
      <c r="F23" s="680"/>
      <c r="G23" s="154" t="s">
        <v>86</v>
      </c>
      <c r="H23" s="680"/>
      <c r="I23" s="683"/>
      <c r="J23" s="686"/>
      <c r="K23" s="154" t="s">
        <v>87</v>
      </c>
      <c r="L23" s="264">
        <v>2200000</v>
      </c>
      <c r="M23" s="187">
        <f t="shared" ref="M23:M34" si="1">L23*0.7</f>
        <v>1540000</v>
      </c>
      <c r="N23" s="184">
        <v>2021</v>
      </c>
      <c r="O23" s="186">
        <v>2027</v>
      </c>
      <c r="P23" s="259"/>
      <c r="Q23" s="185" t="s">
        <v>33</v>
      </c>
      <c r="R23" s="185" t="s">
        <v>33</v>
      </c>
      <c r="S23" s="253" t="s">
        <v>33</v>
      </c>
      <c r="T23" s="187"/>
      <c r="U23" s="269"/>
      <c r="V23" s="187" t="s">
        <v>33</v>
      </c>
      <c r="W23" s="269" t="s">
        <v>33</v>
      </c>
      <c r="X23" s="187" t="s">
        <v>33</v>
      </c>
      <c r="Y23" s="242" t="s">
        <v>34</v>
      </c>
      <c r="Z23" s="187" t="s">
        <v>85</v>
      </c>
    </row>
    <row r="24" spans="1:26" ht="43.5" x14ac:dyDescent="0.35">
      <c r="A24" s="519">
        <v>11</v>
      </c>
      <c r="B24" s="689"/>
      <c r="C24" s="656"/>
      <c r="D24" s="683"/>
      <c r="E24" s="692"/>
      <c r="F24" s="680"/>
      <c r="G24" s="154" t="s">
        <v>88</v>
      </c>
      <c r="H24" s="680"/>
      <c r="I24" s="683"/>
      <c r="J24" s="686"/>
      <c r="K24" s="154" t="s">
        <v>89</v>
      </c>
      <c r="L24" s="264">
        <v>1250000</v>
      </c>
      <c r="M24" s="187">
        <f t="shared" si="1"/>
        <v>875000</v>
      </c>
      <c r="N24" s="184">
        <v>2021</v>
      </c>
      <c r="O24" s="186">
        <v>2027</v>
      </c>
      <c r="P24" s="259"/>
      <c r="Q24" s="185"/>
      <c r="R24" s="185"/>
      <c r="S24" s="253"/>
      <c r="T24" s="187"/>
      <c r="U24" s="269"/>
      <c r="V24" s="187" t="s">
        <v>33</v>
      </c>
      <c r="W24" s="269" t="s">
        <v>33</v>
      </c>
      <c r="X24" s="187"/>
      <c r="Y24" s="242" t="s">
        <v>34</v>
      </c>
      <c r="Z24" s="187" t="s">
        <v>85</v>
      </c>
    </row>
    <row r="25" spans="1:26" ht="29" x14ac:dyDescent="0.35">
      <c r="A25" s="519">
        <v>12</v>
      </c>
      <c r="B25" s="689"/>
      <c r="C25" s="656"/>
      <c r="D25" s="683"/>
      <c r="E25" s="692"/>
      <c r="F25" s="680"/>
      <c r="G25" s="154" t="s">
        <v>90</v>
      </c>
      <c r="H25" s="680"/>
      <c r="I25" s="683"/>
      <c r="J25" s="686"/>
      <c r="K25" s="154" t="s">
        <v>91</v>
      </c>
      <c r="L25" s="264">
        <v>250000</v>
      </c>
      <c r="M25" s="187">
        <f t="shared" si="1"/>
        <v>175000</v>
      </c>
      <c r="N25" s="184">
        <v>2021</v>
      </c>
      <c r="O25" s="186">
        <v>2027</v>
      </c>
      <c r="P25" s="259" t="s">
        <v>33</v>
      </c>
      <c r="Q25" s="185" t="s">
        <v>33</v>
      </c>
      <c r="R25" s="185"/>
      <c r="S25" s="253" t="s">
        <v>33</v>
      </c>
      <c r="T25" s="187" t="s">
        <v>33</v>
      </c>
      <c r="U25" s="269" t="s">
        <v>33</v>
      </c>
      <c r="V25" s="187" t="s">
        <v>33</v>
      </c>
      <c r="W25" s="269" t="s">
        <v>33</v>
      </c>
      <c r="X25" s="187" t="s">
        <v>33</v>
      </c>
      <c r="Y25" s="242" t="s">
        <v>34</v>
      </c>
      <c r="Z25" s="187" t="s">
        <v>85</v>
      </c>
    </row>
    <row r="26" spans="1:26" ht="43.5" x14ac:dyDescent="0.35">
      <c r="A26" s="519">
        <v>13</v>
      </c>
      <c r="B26" s="689"/>
      <c r="C26" s="656"/>
      <c r="D26" s="683"/>
      <c r="E26" s="692"/>
      <c r="F26" s="680"/>
      <c r="G26" s="154" t="s">
        <v>92</v>
      </c>
      <c r="H26" s="680"/>
      <c r="I26" s="683"/>
      <c r="J26" s="686"/>
      <c r="K26" s="154" t="s">
        <v>93</v>
      </c>
      <c r="L26" s="264">
        <v>400000</v>
      </c>
      <c r="M26" s="187">
        <f t="shared" si="1"/>
        <v>280000</v>
      </c>
      <c r="N26" s="184">
        <v>2021</v>
      </c>
      <c r="O26" s="186">
        <v>2027</v>
      </c>
      <c r="P26" s="259" t="s">
        <v>33</v>
      </c>
      <c r="Q26" s="185" t="s">
        <v>33</v>
      </c>
      <c r="R26" s="185"/>
      <c r="S26" s="253" t="s">
        <v>33</v>
      </c>
      <c r="T26" s="187" t="s">
        <v>33</v>
      </c>
      <c r="U26" s="269" t="s">
        <v>33</v>
      </c>
      <c r="V26" s="187" t="s">
        <v>33</v>
      </c>
      <c r="W26" s="269" t="s">
        <v>33</v>
      </c>
      <c r="X26" s="187"/>
      <c r="Y26" s="242" t="s">
        <v>34</v>
      </c>
      <c r="Z26" s="187" t="s">
        <v>85</v>
      </c>
    </row>
    <row r="27" spans="1:26" ht="29" x14ac:dyDescent="0.35">
      <c r="A27" s="519">
        <v>14</v>
      </c>
      <c r="B27" s="689"/>
      <c r="C27" s="656"/>
      <c r="D27" s="683"/>
      <c r="E27" s="692"/>
      <c r="F27" s="680"/>
      <c r="G27" s="154" t="s">
        <v>94</v>
      </c>
      <c r="H27" s="680"/>
      <c r="I27" s="683"/>
      <c r="J27" s="686"/>
      <c r="K27" s="154" t="s">
        <v>95</v>
      </c>
      <c r="L27" s="264">
        <v>100000</v>
      </c>
      <c r="M27" s="187">
        <f t="shared" si="1"/>
        <v>70000</v>
      </c>
      <c r="N27" s="184">
        <v>2021</v>
      </c>
      <c r="O27" s="186">
        <v>2027</v>
      </c>
      <c r="P27" s="259" t="s">
        <v>33</v>
      </c>
      <c r="Q27" s="185" t="s">
        <v>33</v>
      </c>
      <c r="R27" s="185" t="s">
        <v>33</v>
      </c>
      <c r="S27" s="253" t="s">
        <v>33</v>
      </c>
      <c r="T27" s="187"/>
      <c r="U27" s="269" t="s">
        <v>33</v>
      </c>
      <c r="V27" s="187"/>
      <c r="W27" s="269"/>
      <c r="X27" s="187"/>
      <c r="Y27" s="242" t="s">
        <v>34</v>
      </c>
      <c r="Z27" s="187" t="s">
        <v>85</v>
      </c>
    </row>
    <row r="28" spans="1:26" ht="29" x14ac:dyDescent="0.35">
      <c r="A28" s="519">
        <v>15</v>
      </c>
      <c r="B28" s="689"/>
      <c r="C28" s="656"/>
      <c r="D28" s="683"/>
      <c r="E28" s="692"/>
      <c r="F28" s="680"/>
      <c r="G28" s="154" t="s">
        <v>96</v>
      </c>
      <c r="H28" s="680"/>
      <c r="I28" s="683"/>
      <c r="J28" s="686"/>
      <c r="K28" s="154" t="s">
        <v>97</v>
      </c>
      <c r="L28" s="264">
        <v>3000000</v>
      </c>
      <c r="M28" s="187">
        <f t="shared" si="1"/>
        <v>2100000</v>
      </c>
      <c r="N28" s="184">
        <v>2021</v>
      </c>
      <c r="O28" s="186">
        <v>2027</v>
      </c>
      <c r="P28" s="259"/>
      <c r="Q28" s="185"/>
      <c r="R28" s="185"/>
      <c r="S28" s="253"/>
      <c r="T28" s="187" t="s">
        <v>33</v>
      </c>
      <c r="U28" s="269"/>
      <c r="V28" s="187" t="s">
        <v>33</v>
      </c>
      <c r="W28" s="269"/>
      <c r="X28" s="187" t="s">
        <v>33</v>
      </c>
      <c r="Y28" s="242" t="s">
        <v>34</v>
      </c>
      <c r="Z28" s="187" t="s">
        <v>85</v>
      </c>
    </row>
    <row r="29" spans="1:26" ht="29" x14ac:dyDescent="0.35">
      <c r="A29" s="519">
        <v>16</v>
      </c>
      <c r="B29" s="689"/>
      <c r="C29" s="656"/>
      <c r="D29" s="683"/>
      <c r="E29" s="692"/>
      <c r="F29" s="680"/>
      <c r="G29" s="154" t="s">
        <v>98</v>
      </c>
      <c r="H29" s="680"/>
      <c r="I29" s="683"/>
      <c r="J29" s="686"/>
      <c r="K29" s="154" t="s">
        <v>99</v>
      </c>
      <c r="L29" s="264">
        <v>150000</v>
      </c>
      <c r="M29" s="187">
        <f t="shared" si="1"/>
        <v>105000</v>
      </c>
      <c r="N29" s="184">
        <v>2021</v>
      </c>
      <c r="O29" s="186">
        <v>2027</v>
      </c>
      <c r="P29" s="259"/>
      <c r="Q29" s="185"/>
      <c r="R29" s="185"/>
      <c r="S29" s="253"/>
      <c r="T29" s="187"/>
      <c r="U29" s="269"/>
      <c r="V29" s="187"/>
      <c r="W29" s="269" t="s">
        <v>33</v>
      </c>
      <c r="X29" s="187"/>
      <c r="Y29" s="242" t="s">
        <v>34</v>
      </c>
      <c r="Z29" s="187" t="s">
        <v>85</v>
      </c>
    </row>
    <row r="30" spans="1:26" ht="29" x14ac:dyDescent="0.35">
      <c r="A30" s="519">
        <v>17</v>
      </c>
      <c r="B30" s="689"/>
      <c r="C30" s="656"/>
      <c r="D30" s="683"/>
      <c r="E30" s="692"/>
      <c r="F30" s="680"/>
      <c r="G30" s="154" t="s">
        <v>100</v>
      </c>
      <c r="H30" s="680"/>
      <c r="I30" s="683"/>
      <c r="J30" s="686"/>
      <c r="K30" s="154" t="s">
        <v>101</v>
      </c>
      <c r="L30" s="264">
        <v>50000</v>
      </c>
      <c r="M30" s="187">
        <f t="shared" si="1"/>
        <v>35000</v>
      </c>
      <c r="N30" s="184">
        <v>2021</v>
      </c>
      <c r="O30" s="186">
        <v>2027</v>
      </c>
      <c r="P30" s="259" t="s">
        <v>33</v>
      </c>
      <c r="Q30" s="185" t="s">
        <v>33</v>
      </c>
      <c r="R30" s="185" t="s">
        <v>33</v>
      </c>
      <c r="S30" s="253" t="s">
        <v>33</v>
      </c>
      <c r="T30" s="187"/>
      <c r="U30" s="269"/>
      <c r="V30" s="187" t="s">
        <v>33</v>
      </c>
      <c r="W30" s="269"/>
      <c r="X30" s="187"/>
      <c r="Y30" s="242" t="s">
        <v>34</v>
      </c>
      <c r="Z30" s="187" t="s">
        <v>85</v>
      </c>
    </row>
    <row r="31" spans="1:26" ht="29" x14ac:dyDescent="0.35">
      <c r="A31" s="519">
        <v>18</v>
      </c>
      <c r="B31" s="689"/>
      <c r="C31" s="656"/>
      <c r="D31" s="683"/>
      <c r="E31" s="692"/>
      <c r="F31" s="680"/>
      <c r="G31" s="154" t="s">
        <v>102</v>
      </c>
      <c r="H31" s="680"/>
      <c r="I31" s="683"/>
      <c r="J31" s="686"/>
      <c r="K31" s="154" t="s">
        <v>103</v>
      </c>
      <c r="L31" s="264">
        <v>150000</v>
      </c>
      <c r="M31" s="187">
        <f t="shared" si="1"/>
        <v>105000</v>
      </c>
      <c r="N31" s="184">
        <v>2021</v>
      </c>
      <c r="O31" s="186">
        <v>2027</v>
      </c>
      <c r="P31" s="259" t="s">
        <v>33</v>
      </c>
      <c r="Q31" s="185" t="s">
        <v>33</v>
      </c>
      <c r="R31" s="185" t="s">
        <v>33</v>
      </c>
      <c r="S31" s="253" t="s">
        <v>33</v>
      </c>
      <c r="T31" s="187" t="s">
        <v>33</v>
      </c>
      <c r="U31" s="269" t="s">
        <v>33</v>
      </c>
      <c r="V31" s="187" t="s">
        <v>33</v>
      </c>
      <c r="W31" s="269" t="s">
        <v>33</v>
      </c>
      <c r="X31" s="187" t="s">
        <v>33</v>
      </c>
      <c r="Y31" s="242" t="s">
        <v>34</v>
      </c>
      <c r="Z31" s="187" t="s">
        <v>85</v>
      </c>
    </row>
    <row r="32" spans="1:26" ht="87" x14ac:dyDescent="0.35">
      <c r="A32" s="519">
        <v>19</v>
      </c>
      <c r="B32" s="689"/>
      <c r="C32" s="656"/>
      <c r="D32" s="683"/>
      <c r="E32" s="692"/>
      <c r="F32" s="680"/>
      <c r="G32" s="154" t="s">
        <v>104</v>
      </c>
      <c r="H32" s="680"/>
      <c r="I32" s="683"/>
      <c r="J32" s="686"/>
      <c r="K32" s="154" t="s">
        <v>105</v>
      </c>
      <c r="L32" s="264">
        <v>800000</v>
      </c>
      <c r="M32" s="187">
        <f t="shared" si="1"/>
        <v>560000</v>
      </c>
      <c r="N32" s="184">
        <v>2021</v>
      </c>
      <c r="O32" s="186">
        <v>2027</v>
      </c>
      <c r="P32" s="259"/>
      <c r="Q32" s="185"/>
      <c r="R32" s="185"/>
      <c r="S32" s="253"/>
      <c r="T32" s="187" t="s">
        <v>33</v>
      </c>
      <c r="U32" s="269" t="s">
        <v>33</v>
      </c>
      <c r="V32" s="187" t="s">
        <v>33</v>
      </c>
      <c r="W32" s="269" t="s">
        <v>33</v>
      </c>
      <c r="X32" s="187"/>
      <c r="Y32" s="242" t="s">
        <v>34</v>
      </c>
      <c r="Z32" s="187" t="s">
        <v>85</v>
      </c>
    </row>
    <row r="33" spans="1:26" ht="43.5" x14ac:dyDescent="0.35">
      <c r="A33" s="519">
        <v>20</v>
      </c>
      <c r="B33" s="689"/>
      <c r="C33" s="656"/>
      <c r="D33" s="683"/>
      <c r="E33" s="692"/>
      <c r="F33" s="680"/>
      <c r="G33" s="154" t="s">
        <v>106</v>
      </c>
      <c r="H33" s="680"/>
      <c r="I33" s="683"/>
      <c r="J33" s="686"/>
      <c r="K33" s="154" t="s">
        <v>107</v>
      </c>
      <c r="L33" s="264">
        <v>600000</v>
      </c>
      <c r="M33" s="187">
        <f t="shared" si="1"/>
        <v>420000</v>
      </c>
      <c r="N33" s="184">
        <v>2021</v>
      </c>
      <c r="O33" s="186">
        <v>2027</v>
      </c>
      <c r="P33" s="259" t="s">
        <v>33</v>
      </c>
      <c r="Q33" s="185" t="s">
        <v>33</v>
      </c>
      <c r="R33" s="185" t="s">
        <v>33</v>
      </c>
      <c r="S33" s="253" t="s">
        <v>33</v>
      </c>
      <c r="T33" s="187" t="s">
        <v>33</v>
      </c>
      <c r="U33" s="269" t="s">
        <v>33</v>
      </c>
      <c r="V33" s="187" t="s">
        <v>33</v>
      </c>
      <c r="W33" s="269" t="s">
        <v>33</v>
      </c>
      <c r="X33" s="187" t="s">
        <v>33</v>
      </c>
      <c r="Y33" s="242" t="s">
        <v>34</v>
      </c>
      <c r="Z33" s="187" t="s">
        <v>85</v>
      </c>
    </row>
    <row r="34" spans="1:26" ht="29.5" thickBot="1" x14ac:dyDescent="0.4">
      <c r="A34" s="520">
        <v>21</v>
      </c>
      <c r="B34" s="690"/>
      <c r="C34" s="657"/>
      <c r="D34" s="684"/>
      <c r="E34" s="693"/>
      <c r="F34" s="681"/>
      <c r="G34" s="165" t="s">
        <v>108</v>
      </c>
      <c r="H34" s="681"/>
      <c r="I34" s="684"/>
      <c r="J34" s="687"/>
      <c r="K34" s="165" t="s">
        <v>109</v>
      </c>
      <c r="L34" s="265">
        <v>80000</v>
      </c>
      <c r="M34" s="234">
        <f t="shared" si="1"/>
        <v>56000</v>
      </c>
      <c r="N34" s="231">
        <v>2021</v>
      </c>
      <c r="O34" s="233">
        <v>2027</v>
      </c>
      <c r="P34" s="260" t="s">
        <v>33</v>
      </c>
      <c r="Q34" s="232" t="s">
        <v>33</v>
      </c>
      <c r="R34" s="232" t="s">
        <v>33</v>
      </c>
      <c r="S34" s="267" t="s">
        <v>33</v>
      </c>
      <c r="T34" s="234" t="s">
        <v>33</v>
      </c>
      <c r="U34" s="270" t="s">
        <v>33</v>
      </c>
      <c r="V34" s="234" t="s">
        <v>33</v>
      </c>
      <c r="W34" s="270" t="s">
        <v>33</v>
      </c>
      <c r="X34" s="234"/>
      <c r="Y34" s="271" t="s">
        <v>34</v>
      </c>
      <c r="Z34" s="234" t="s">
        <v>85</v>
      </c>
    </row>
    <row r="35" spans="1:26" ht="15.5" x14ac:dyDescent="0.35"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spans="1:26" ht="18.5" x14ac:dyDescent="0.45">
      <c r="B36" s="136" t="s">
        <v>148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spans="1:26" ht="16" thickBot="1" x14ac:dyDescent="0.4"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</row>
    <row r="38" spans="1:26" ht="17" thickBot="1" x14ac:dyDescent="0.4">
      <c r="A38" s="518"/>
      <c r="B38" s="670" t="s">
        <v>0</v>
      </c>
      <c r="C38" s="671"/>
      <c r="D38" s="671"/>
      <c r="E38" s="671"/>
      <c r="F38" s="672"/>
      <c r="G38" s="732" t="s">
        <v>1</v>
      </c>
      <c r="H38" s="735" t="s">
        <v>2</v>
      </c>
      <c r="I38" s="673" t="s">
        <v>3</v>
      </c>
      <c r="J38" s="676" t="s">
        <v>4</v>
      </c>
      <c r="K38" s="725" t="s">
        <v>5</v>
      </c>
      <c r="L38" s="740" t="s">
        <v>399</v>
      </c>
      <c r="M38" s="741"/>
      <c r="N38" s="742" t="s">
        <v>400</v>
      </c>
      <c r="O38" s="743"/>
      <c r="P38" s="744" t="s">
        <v>401</v>
      </c>
      <c r="Q38" s="745"/>
      <c r="R38" s="745"/>
      <c r="S38" s="745"/>
      <c r="T38" s="745"/>
      <c r="U38" s="745"/>
      <c r="V38" s="745"/>
      <c r="W38" s="746"/>
      <c r="X38" s="746"/>
      <c r="Y38" s="747" t="s">
        <v>7</v>
      </c>
      <c r="Z38" s="748"/>
    </row>
    <row r="39" spans="1:26" x14ac:dyDescent="0.35">
      <c r="A39" s="643" t="s">
        <v>489</v>
      </c>
      <c r="B39" s="749" t="s">
        <v>8</v>
      </c>
      <c r="C39" s="726" t="s">
        <v>9</v>
      </c>
      <c r="D39" s="726" t="s">
        <v>10</v>
      </c>
      <c r="E39" s="726" t="s">
        <v>11</v>
      </c>
      <c r="F39" s="728" t="s">
        <v>12</v>
      </c>
      <c r="G39" s="733"/>
      <c r="H39" s="736"/>
      <c r="I39" s="674"/>
      <c r="J39" s="677"/>
      <c r="K39" s="738"/>
      <c r="L39" s="730" t="s">
        <v>13</v>
      </c>
      <c r="M39" s="717" t="s">
        <v>402</v>
      </c>
      <c r="N39" s="719" t="s">
        <v>14</v>
      </c>
      <c r="O39" s="721" t="s">
        <v>15</v>
      </c>
      <c r="P39" s="723" t="s">
        <v>16</v>
      </c>
      <c r="Q39" s="724"/>
      <c r="R39" s="724"/>
      <c r="S39" s="725"/>
      <c r="T39" s="711" t="s">
        <v>17</v>
      </c>
      <c r="U39" s="709" t="s">
        <v>398</v>
      </c>
      <c r="V39" s="709" t="s">
        <v>18</v>
      </c>
      <c r="W39" s="711" t="s">
        <v>19</v>
      </c>
      <c r="X39" s="713" t="s">
        <v>20</v>
      </c>
      <c r="Y39" s="715" t="s">
        <v>21</v>
      </c>
      <c r="Z39" s="707" t="s">
        <v>22</v>
      </c>
    </row>
    <row r="40" spans="1:26" ht="62.5" thickBot="1" x14ac:dyDescent="0.4">
      <c r="A40" s="644"/>
      <c r="B40" s="750"/>
      <c r="C40" s="727"/>
      <c r="D40" s="727"/>
      <c r="E40" s="727"/>
      <c r="F40" s="729"/>
      <c r="G40" s="734"/>
      <c r="H40" s="737"/>
      <c r="I40" s="675"/>
      <c r="J40" s="678"/>
      <c r="K40" s="739"/>
      <c r="L40" s="731"/>
      <c r="M40" s="718"/>
      <c r="N40" s="715"/>
      <c r="O40" s="707"/>
      <c r="P40" s="139" t="s">
        <v>23</v>
      </c>
      <c r="Q40" s="140" t="s">
        <v>403</v>
      </c>
      <c r="R40" s="140" t="s">
        <v>404</v>
      </c>
      <c r="S40" s="141" t="s">
        <v>405</v>
      </c>
      <c r="T40" s="712"/>
      <c r="U40" s="710"/>
      <c r="V40" s="710"/>
      <c r="W40" s="712"/>
      <c r="X40" s="714"/>
      <c r="Y40" s="716"/>
      <c r="Z40" s="708"/>
    </row>
    <row r="41" spans="1:26" ht="72.5" x14ac:dyDescent="0.35">
      <c r="A41" s="519">
        <v>22</v>
      </c>
      <c r="B41" s="688" t="s">
        <v>148</v>
      </c>
      <c r="C41" s="655" t="s">
        <v>141</v>
      </c>
      <c r="D41" s="655">
        <v>70989096</v>
      </c>
      <c r="E41" s="776">
        <v>107721902</v>
      </c>
      <c r="F41" s="655">
        <v>650042093</v>
      </c>
      <c r="G41" s="144" t="s">
        <v>149</v>
      </c>
      <c r="H41" s="655" t="s">
        <v>29</v>
      </c>
      <c r="I41" s="655" t="s">
        <v>30</v>
      </c>
      <c r="J41" s="655" t="s">
        <v>143</v>
      </c>
      <c r="K41" s="144" t="s">
        <v>149</v>
      </c>
      <c r="L41" s="273">
        <v>1000000</v>
      </c>
      <c r="M41" s="275">
        <f>L41*0.7</f>
        <v>700000</v>
      </c>
      <c r="N41" s="142">
        <v>2021</v>
      </c>
      <c r="O41" s="281">
        <v>2027</v>
      </c>
      <c r="P41" s="142"/>
      <c r="Q41" s="143" t="s">
        <v>33</v>
      </c>
      <c r="R41" s="143"/>
      <c r="S41" s="148"/>
      <c r="T41" s="278"/>
      <c r="U41" s="144"/>
      <c r="V41" s="144"/>
      <c r="W41" s="144"/>
      <c r="X41" s="144"/>
      <c r="Y41" s="144" t="s">
        <v>144</v>
      </c>
      <c r="Z41" s="144" t="s">
        <v>162</v>
      </c>
    </row>
    <row r="42" spans="1:26" ht="72.5" x14ac:dyDescent="0.35">
      <c r="A42" s="519">
        <v>23</v>
      </c>
      <c r="B42" s="689"/>
      <c r="C42" s="656"/>
      <c r="D42" s="656"/>
      <c r="E42" s="777"/>
      <c r="F42" s="656"/>
      <c r="G42" s="154" t="s">
        <v>150</v>
      </c>
      <c r="H42" s="656"/>
      <c r="I42" s="656"/>
      <c r="J42" s="656"/>
      <c r="K42" s="154" t="s">
        <v>150</v>
      </c>
      <c r="L42" s="274">
        <v>300000</v>
      </c>
      <c r="M42" s="276">
        <f t="shared" ref="M42:M51" si="2">L42*0.7</f>
        <v>210000</v>
      </c>
      <c r="N42" s="152">
        <v>2021</v>
      </c>
      <c r="O42" s="282">
        <v>2027</v>
      </c>
      <c r="P42" s="152"/>
      <c r="Q42" s="153"/>
      <c r="R42" s="153"/>
      <c r="S42" s="158" t="s">
        <v>33</v>
      </c>
      <c r="T42" s="279"/>
      <c r="U42" s="154"/>
      <c r="V42" s="154"/>
      <c r="W42" s="154"/>
      <c r="X42" s="154"/>
      <c r="Y42" s="154" t="s">
        <v>144</v>
      </c>
      <c r="Z42" s="154" t="s">
        <v>162</v>
      </c>
    </row>
    <row r="43" spans="1:26" ht="43.5" x14ac:dyDescent="0.35">
      <c r="A43" s="519">
        <v>24</v>
      </c>
      <c r="B43" s="689"/>
      <c r="C43" s="656"/>
      <c r="D43" s="656"/>
      <c r="E43" s="777"/>
      <c r="F43" s="656"/>
      <c r="G43" s="154" t="s">
        <v>151</v>
      </c>
      <c r="H43" s="656"/>
      <c r="I43" s="656"/>
      <c r="J43" s="656"/>
      <c r="K43" s="154" t="s">
        <v>151</v>
      </c>
      <c r="L43" s="274">
        <v>900000</v>
      </c>
      <c r="M43" s="276">
        <f t="shared" si="2"/>
        <v>630000</v>
      </c>
      <c r="N43" s="152">
        <v>2021</v>
      </c>
      <c r="O43" s="282">
        <v>2027</v>
      </c>
      <c r="P43" s="152"/>
      <c r="Q43" s="153"/>
      <c r="R43" s="153"/>
      <c r="S43" s="158"/>
      <c r="T43" s="279"/>
      <c r="U43" s="154"/>
      <c r="V43" s="154"/>
      <c r="W43" s="154"/>
      <c r="X43" s="154"/>
      <c r="Y43" s="154" t="s">
        <v>152</v>
      </c>
      <c r="Z43" s="154" t="s">
        <v>162</v>
      </c>
    </row>
    <row r="44" spans="1:26" ht="116" x14ac:dyDescent="0.35">
      <c r="A44" s="519">
        <v>25</v>
      </c>
      <c r="B44" s="689"/>
      <c r="C44" s="656"/>
      <c r="D44" s="656"/>
      <c r="E44" s="777"/>
      <c r="F44" s="656"/>
      <c r="G44" s="154" t="s">
        <v>153</v>
      </c>
      <c r="H44" s="656"/>
      <c r="I44" s="656"/>
      <c r="J44" s="656"/>
      <c r="K44" s="154" t="s">
        <v>153</v>
      </c>
      <c r="L44" s="274">
        <v>2000000</v>
      </c>
      <c r="M44" s="276">
        <f t="shared" si="2"/>
        <v>1400000</v>
      </c>
      <c r="N44" s="152">
        <v>2021</v>
      </c>
      <c r="O44" s="282">
        <v>2027</v>
      </c>
      <c r="P44" s="152"/>
      <c r="Q44" s="153" t="s">
        <v>33</v>
      </c>
      <c r="R44" s="153"/>
      <c r="S44" s="158"/>
      <c r="T44" s="279"/>
      <c r="U44" s="154"/>
      <c r="V44" s="154"/>
      <c r="W44" s="154"/>
      <c r="X44" s="154"/>
      <c r="Y44" s="154" t="s">
        <v>144</v>
      </c>
      <c r="Z44" s="154" t="s">
        <v>162</v>
      </c>
    </row>
    <row r="45" spans="1:26" ht="29" x14ac:dyDescent="0.35">
      <c r="A45" s="519">
        <v>26</v>
      </c>
      <c r="B45" s="689"/>
      <c r="C45" s="656"/>
      <c r="D45" s="656"/>
      <c r="E45" s="777"/>
      <c r="F45" s="656"/>
      <c r="G45" s="154" t="s">
        <v>154</v>
      </c>
      <c r="H45" s="656"/>
      <c r="I45" s="656"/>
      <c r="J45" s="656"/>
      <c r="K45" s="154" t="s">
        <v>154</v>
      </c>
      <c r="L45" s="274">
        <v>25000</v>
      </c>
      <c r="M45" s="276">
        <f t="shared" si="2"/>
        <v>17500</v>
      </c>
      <c r="N45" s="152">
        <v>2021</v>
      </c>
      <c r="O45" s="282">
        <v>2027</v>
      </c>
      <c r="P45" s="152"/>
      <c r="Q45" s="153" t="s">
        <v>33</v>
      </c>
      <c r="R45" s="153"/>
      <c r="S45" s="158"/>
      <c r="T45" s="279"/>
      <c r="U45" s="154"/>
      <c r="V45" s="154"/>
      <c r="W45" s="154"/>
      <c r="X45" s="154"/>
      <c r="Y45" s="154" t="s">
        <v>144</v>
      </c>
      <c r="Z45" s="154" t="s">
        <v>162</v>
      </c>
    </row>
    <row r="46" spans="1:26" ht="29" x14ac:dyDescent="0.35">
      <c r="A46" s="519">
        <v>27</v>
      </c>
      <c r="B46" s="689"/>
      <c r="C46" s="656"/>
      <c r="D46" s="656"/>
      <c r="E46" s="777"/>
      <c r="F46" s="656"/>
      <c r="G46" s="154" t="s">
        <v>155</v>
      </c>
      <c r="H46" s="656"/>
      <c r="I46" s="656"/>
      <c r="J46" s="656"/>
      <c r="K46" s="154" t="s">
        <v>155</v>
      </c>
      <c r="L46" s="274">
        <v>800000</v>
      </c>
      <c r="M46" s="276">
        <f t="shared" si="2"/>
        <v>560000</v>
      </c>
      <c r="N46" s="152">
        <v>2021</v>
      </c>
      <c r="O46" s="282">
        <v>2027</v>
      </c>
      <c r="P46" s="152"/>
      <c r="Q46" s="153"/>
      <c r="R46" s="153"/>
      <c r="S46" s="158"/>
      <c r="T46" s="279"/>
      <c r="U46" s="154"/>
      <c r="V46" s="154"/>
      <c r="W46" s="154"/>
      <c r="X46" s="154"/>
      <c r="Y46" s="154" t="s">
        <v>144</v>
      </c>
      <c r="Z46" s="154" t="s">
        <v>162</v>
      </c>
    </row>
    <row r="47" spans="1:26" ht="87" x14ac:dyDescent="0.35">
      <c r="A47" s="519">
        <v>28</v>
      </c>
      <c r="B47" s="689"/>
      <c r="C47" s="656"/>
      <c r="D47" s="656"/>
      <c r="E47" s="777"/>
      <c r="F47" s="656"/>
      <c r="G47" s="154" t="s">
        <v>156</v>
      </c>
      <c r="H47" s="656"/>
      <c r="I47" s="656"/>
      <c r="J47" s="656"/>
      <c r="K47" s="154" t="s">
        <v>156</v>
      </c>
      <c r="L47" s="274">
        <v>15000</v>
      </c>
      <c r="M47" s="276">
        <f t="shared" si="2"/>
        <v>10500</v>
      </c>
      <c r="N47" s="152">
        <v>2021</v>
      </c>
      <c r="O47" s="282">
        <v>2027</v>
      </c>
      <c r="P47" s="152"/>
      <c r="Q47" s="153"/>
      <c r="R47" s="153"/>
      <c r="S47" s="158"/>
      <c r="T47" s="279"/>
      <c r="U47" s="154"/>
      <c r="V47" s="154"/>
      <c r="W47" s="154"/>
      <c r="X47" s="154"/>
      <c r="Y47" s="154" t="s">
        <v>144</v>
      </c>
      <c r="Z47" s="154" t="s">
        <v>162</v>
      </c>
    </row>
    <row r="48" spans="1:26" ht="29" x14ac:dyDescent="0.35">
      <c r="A48" s="519">
        <v>29</v>
      </c>
      <c r="B48" s="689"/>
      <c r="C48" s="656"/>
      <c r="D48" s="656"/>
      <c r="E48" s="777"/>
      <c r="F48" s="656"/>
      <c r="G48" s="154" t="s">
        <v>157</v>
      </c>
      <c r="H48" s="656"/>
      <c r="I48" s="656"/>
      <c r="J48" s="656"/>
      <c r="K48" s="154" t="s">
        <v>157</v>
      </c>
      <c r="L48" s="274">
        <v>200000</v>
      </c>
      <c r="M48" s="276">
        <f t="shared" si="2"/>
        <v>140000</v>
      </c>
      <c r="N48" s="152">
        <v>2021</v>
      </c>
      <c r="O48" s="282">
        <v>2027</v>
      </c>
      <c r="P48" s="152"/>
      <c r="Q48" s="153"/>
      <c r="R48" s="153"/>
      <c r="S48" s="158"/>
      <c r="T48" s="279"/>
      <c r="U48" s="154"/>
      <c r="V48" s="154"/>
      <c r="W48" s="154"/>
      <c r="X48" s="154"/>
      <c r="Y48" s="154" t="s">
        <v>144</v>
      </c>
      <c r="Z48" s="154" t="s">
        <v>162</v>
      </c>
    </row>
    <row r="49" spans="1:26" ht="72.5" x14ac:dyDescent="0.35">
      <c r="A49" s="519">
        <v>30</v>
      </c>
      <c r="B49" s="689"/>
      <c r="C49" s="656"/>
      <c r="D49" s="656"/>
      <c r="E49" s="777"/>
      <c r="F49" s="656"/>
      <c r="G49" s="154" t="s">
        <v>158</v>
      </c>
      <c r="H49" s="656"/>
      <c r="I49" s="656"/>
      <c r="J49" s="656"/>
      <c r="K49" s="154" t="s">
        <v>158</v>
      </c>
      <c r="L49" s="274">
        <v>250000</v>
      </c>
      <c r="M49" s="276">
        <f t="shared" si="2"/>
        <v>175000</v>
      </c>
      <c r="N49" s="152">
        <v>2021</v>
      </c>
      <c r="O49" s="282">
        <v>2027</v>
      </c>
      <c r="P49" s="152"/>
      <c r="Q49" s="153"/>
      <c r="R49" s="153"/>
      <c r="S49" s="158"/>
      <c r="T49" s="279"/>
      <c r="U49" s="154"/>
      <c r="V49" s="154"/>
      <c r="W49" s="154"/>
      <c r="X49" s="154"/>
      <c r="Y49" s="154" t="s">
        <v>159</v>
      </c>
      <c r="Z49" s="154" t="s">
        <v>162</v>
      </c>
    </row>
    <row r="50" spans="1:26" ht="43.5" x14ac:dyDescent="0.35">
      <c r="A50" s="519">
        <v>31</v>
      </c>
      <c r="B50" s="689"/>
      <c r="C50" s="656"/>
      <c r="D50" s="656"/>
      <c r="E50" s="777"/>
      <c r="F50" s="656"/>
      <c r="G50" s="154" t="s">
        <v>160</v>
      </c>
      <c r="H50" s="656"/>
      <c r="I50" s="656"/>
      <c r="J50" s="656"/>
      <c r="K50" s="154" t="s">
        <v>160</v>
      </c>
      <c r="L50" s="274">
        <v>300000</v>
      </c>
      <c r="M50" s="276">
        <f t="shared" si="2"/>
        <v>210000</v>
      </c>
      <c r="N50" s="152">
        <v>2021</v>
      </c>
      <c r="O50" s="282">
        <v>2027</v>
      </c>
      <c r="P50" s="152"/>
      <c r="Q50" s="153"/>
      <c r="R50" s="153"/>
      <c r="S50" s="158"/>
      <c r="T50" s="279"/>
      <c r="U50" s="154"/>
      <c r="V50" s="154"/>
      <c r="W50" s="154"/>
      <c r="X50" s="154"/>
      <c r="Y50" s="154" t="s">
        <v>159</v>
      </c>
      <c r="Z50" s="154" t="s">
        <v>162</v>
      </c>
    </row>
    <row r="51" spans="1:26" ht="29.5" thickBot="1" x14ac:dyDescent="0.4">
      <c r="A51" s="520">
        <v>32</v>
      </c>
      <c r="B51" s="690"/>
      <c r="C51" s="657"/>
      <c r="D51" s="657"/>
      <c r="E51" s="778"/>
      <c r="F51" s="657"/>
      <c r="G51" s="175" t="s">
        <v>161</v>
      </c>
      <c r="H51" s="657"/>
      <c r="I51" s="657"/>
      <c r="J51" s="657"/>
      <c r="K51" s="175" t="s">
        <v>161</v>
      </c>
      <c r="L51" s="272">
        <v>5000000</v>
      </c>
      <c r="M51" s="277">
        <f t="shared" si="2"/>
        <v>3500000</v>
      </c>
      <c r="N51" s="162">
        <v>2021</v>
      </c>
      <c r="O51" s="283">
        <v>2027</v>
      </c>
      <c r="P51" s="162"/>
      <c r="Q51" s="163" t="s">
        <v>33</v>
      </c>
      <c r="R51" s="163"/>
      <c r="S51" s="168"/>
      <c r="T51" s="280"/>
      <c r="U51" s="175"/>
      <c r="V51" s="175"/>
      <c r="W51" s="175"/>
      <c r="X51" s="175"/>
      <c r="Y51" s="175" t="s">
        <v>144</v>
      </c>
      <c r="Z51" s="175" t="s">
        <v>162</v>
      </c>
    </row>
    <row r="52" spans="1:26" ht="15.5" x14ac:dyDescent="0.35"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</row>
    <row r="53" spans="1:26" ht="18.5" x14ac:dyDescent="0.45">
      <c r="B53" s="136" t="s">
        <v>187</v>
      </c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</row>
    <row r="54" spans="1:26" ht="16" thickBot="1" x14ac:dyDescent="0.4"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</row>
    <row r="55" spans="1:26" ht="17" thickBot="1" x14ac:dyDescent="0.4">
      <c r="A55" s="518"/>
      <c r="B55" s="670" t="s">
        <v>0</v>
      </c>
      <c r="C55" s="671"/>
      <c r="D55" s="671"/>
      <c r="E55" s="671"/>
      <c r="F55" s="672"/>
      <c r="G55" s="732" t="s">
        <v>1</v>
      </c>
      <c r="H55" s="735" t="s">
        <v>2</v>
      </c>
      <c r="I55" s="673" t="s">
        <v>3</v>
      </c>
      <c r="J55" s="676" t="s">
        <v>4</v>
      </c>
      <c r="K55" s="725" t="s">
        <v>5</v>
      </c>
      <c r="L55" s="740" t="s">
        <v>399</v>
      </c>
      <c r="M55" s="741"/>
      <c r="N55" s="742" t="s">
        <v>400</v>
      </c>
      <c r="O55" s="743"/>
      <c r="P55" s="744" t="s">
        <v>401</v>
      </c>
      <c r="Q55" s="745"/>
      <c r="R55" s="745"/>
      <c r="S55" s="745"/>
      <c r="T55" s="745"/>
      <c r="U55" s="745"/>
      <c r="V55" s="745"/>
      <c r="W55" s="746"/>
      <c r="X55" s="746"/>
      <c r="Y55" s="747" t="s">
        <v>7</v>
      </c>
      <c r="Z55" s="748"/>
    </row>
    <row r="56" spans="1:26" x14ac:dyDescent="0.35">
      <c r="A56" s="647" t="s">
        <v>489</v>
      </c>
      <c r="B56" s="749" t="s">
        <v>8</v>
      </c>
      <c r="C56" s="726" t="s">
        <v>9</v>
      </c>
      <c r="D56" s="726" t="s">
        <v>10</v>
      </c>
      <c r="E56" s="726" t="s">
        <v>11</v>
      </c>
      <c r="F56" s="728" t="s">
        <v>12</v>
      </c>
      <c r="G56" s="733"/>
      <c r="H56" s="736"/>
      <c r="I56" s="674"/>
      <c r="J56" s="677"/>
      <c r="K56" s="738"/>
      <c r="L56" s="730" t="s">
        <v>13</v>
      </c>
      <c r="M56" s="717" t="s">
        <v>402</v>
      </c>
      <c r="N56" s="719" t="s">
        <v>14</v>
      </c>
      <c r="O56" s="721" t="s">
        <v>15</v>
      </c>
      <c r="P56" s="723" t="s">
        <v>16</v>
      </c>
      <c r="Q56" s="724"/>
      <c r="R56" s="724"/>
      <c r="S56" s="725"/>
      <c r="T56" s="711" t="s">
        <v>17</v>
      </c>
      <c r="U56" s="709" t="s">
        <v>398</v>
      </c>
      <c r="V56" s="709" t="s">
        <v>18</v>
      </c>
      <c r="W56" s="711" t="s">
        <v>19</v>
      </c>
      <c r="X56" s="713" t="s">
        <v>20</v>
      </c>
      <c r="Y56" s="715" t="s">
        <v>21</v>
      </c>
      <c r="Z56" s="707" t="s">
        <v>22</v>
      </c>
    </row>
    <row r="57" spans="1:26" ht="62.5" thickBot="1" x14ac:dyDescent="0.4">
      <c r="A57" s="648"/>
      <c r="B57" s="750"/>
      <c r="C57" s="727"/>
      <c r="D57" s="727"/>
      <c r="E57" s="727"/>
      <c r="F57" s="729"/>
      <c r="G57" s="734"/>
      <c r="H57" s="737"/>
      <c r="I57" s="675"/>
      <c r="J57" s="678"/>
      <c r="K57" s="739"/>
      <c r="L57" s="731"/>
      <c r="M57" s="718"/>
      <c r="N57" s="715"/>
      <c r="O57" s="707"/>
      <c r="P57" s="139" t="s">
        <v>23</v>
      </c>
      <c r="Q57" s="140" t="s">
        <v>403</v>
      </c>
      <c r="R57" s="140" t="s">
        <v>404</v>
      </c>
      <c r="S57" s="141" t="s">
        <v>405</v>
      </c>
      <c r="T57" s="712"/>
      <c r="U57" s="710"/>
      <c r="V57" s="710"/>
      <c r="W57" s="712"/>
      <c r="X57" s="714"/>
      <c r="Y57" s="716"/>
      <c r="Z57" s="708"/>
    </row>
    <row r="58" spans="1:26" ht="29" x14ac:dyDescent="0.35">
      <c r="A58" s="522">
        <v>33</v>
      </c>
      <c r="B58" s="688" t="s">
        <v>163</v>
      </c>
      <c r="C58" s="658" t="s">
        <v>164</v>
      </c>
      <c r="D58" s="661" t="s">
        <v>165</v>
      </c>
      <c r="E58" s="664" t="s">
        <v>166</v>
      </c>
      <c r="F58" s="667">
        <v>600063020</v>
      </c>
      <c r="G58" s="144" t="s">
        <v>167</v>
      </c>
      <c r="H58" s="667" t="s">
        <v>168</v>
      </c>
      <c r="I58" s="667" t="s">
        <v>169</v>
      </c>
      <c r="J58" s="667" t="s">
        <v>170</v>
      </c>
      <c r="K58" s="144" t="s">
        <v>171</v>
      </c>
      <c r="L58" s="284">
        <v>4000000</v>
      </c>
      <c r="M58" s="288">
        <f>L58*0.7</f>
        <v>2800000</v>
      </c>
      <c r="N58" s="176">
        <v>45078</v>
      </c>
      <c r="O58" s="293">
        <v>45139</v>
      </c>
      <c r="P58" s="178"/>
      <c r="Q58" s="179"/>
      <c r="R58" s="179"/>
      <c r="S58" s="180"/>
      <c r="T58" s="181"/>
      <c r="U58" s="181"/>
      <c r="V58" s="307"/>
      <c r="W58" s="181"/>
      <c r="X58" s="268"/>
      <c r="Y58" s="197" t="s">
        <v>85</v>
      </c>
      <c r="Z58" s="313" t="s">
        <v>85</v>
      </c>
    </row>
    <row r="59" spans="1:26" ht="29" x14ac:dyDescent="0.35">
      <c r="A59" s="519">
        <v>34</v>
      </c>
      <c r="B59" s="689"/>
      <c r="C59" s="659"/>
      <c r="D59" s="662"/>
      <c r="E59" s="665"/>
      <c r="F59" s="668"/>
      <c r="G59" s="154" t="s">
        <v>172</v>
      </c>
      <c r="H59" s="668"/>
      <c r="I59" s="668"/>
      <c r="J59" s="668"/>
      <c r="K59" s="225" t="s">
        <v>173</v>
      </c>
      <c r="L59" s="285">
        <v>1500000</v>
      </c>
      <c r="M59" s="289">
        <f t="shared" ref="M59:M67" si="3">L59*0.7</f>
        <v>1050000</v>
      </c>
      <c r="N59" s="183">
        <v>45078</v>
      </c>
      <c r="O59" s="294">
        <v>45139</v>
      </c>
      <c r="P59" s="184"/>
      <c r="Q59" s="185"/>
      <c r="R59" s="185"/>
      <c r="S59" s="186"/>
      <c r="T59" s="187"/>
      <c r="U59" s="187"/>
      <c r="V59" s="252"/>
      <c r="W59" s="187"/>
      <c r="X59" s="269"/>
      <c r="Y59" s="191" t="s">
        <v>85</v>
      </c>
      <c r="Z59" s="310" t="s">
        <v>85</v>
      </c>
    </row>
    <row r="60" spans="1:26" ht="29.5" thickBot="1" x14ac:dyDescent="0.4">
      <c r="A60" s="519">
        <v>35</v>
      </c>
      <c r="B60" s="689"/>
      <c r="C60" s="659"/>
      <c r="D60" s="662"/>
      <c r="E60" s="665"/>
      <c r="F60" s="668"/>
      <c r="G60" s="154" t="s">
        <v>174</v>
      </c>
      <c r="H60" s="668"/>
      <c r="I60" s="668"/>
      <c r="J60" s="668"/>
      <c r="K60" s="154" t="s">
        <v>175</v>
      </c>
      <c r="L60" s="286">
        <v>6500000</v>
      </c>
      <c r="M60" s="289">
        <f t="shared" si="3"/>
        <v>4550000</v>
      </c>
      <c r="N60" s="183">
        <v>45444</v>
      </c>
      <c r="O60" s="294">
        <v>45505</v>
      </c>
      <c r="P60" s="188" t="s">
        <v>33</v>
      </c>
      <c r="Q60" s="190"/>
      <c r="R60" s="190"/>
      <c r="S60" s="189" t="s">
        <v>33</v>
      </c>
      <c r="T60" s="187"/>
      <c r="U60" s="187"/>
      <c r="V60" s="252"/>
      <c r="W60" s="187"/>
      <c r="X60" s="311" t="s">
        <v>33</v>
      </c>
      <c r="Y60" s="191" t="s">
        <v>85</v>
      </c>
      <c r="Z60" s="310" t="s">
        <v>85</v>
      </c>
    </row>
    <row r="61" spans="1:26" ht="29" x14ac:dyDescent="0.35">
      <c r="A61" s="519">
        <v>36</v>
      </c>
      <c r="B61" s="689"/>
      <c r="C61" s="659"/>
      <c r="D61" s="662"/>
      <c r="E61" s="665"/>
      <c r="F61" s="668"/>
      <c r="G61" s="144" t="s">
        <v>176</v>
      </c>
      <c r="H61" s="668"/>
      <c r="I61" s="668"/>
      <c r="J61" s="668"/>
      <c r="K61" s="154" t="s">
        <v>177</v>
      </c>
      <c r="L61" s="286">
        <v>1000000</v>
      </c>
      <c r="M61" s="289">
        <f t="shared" si="3"/>
        <v>700000</v>
      </c>
      <c r="N61" s="183">
        <v>45444</v>
      </c>
      <c r="O61" s="294">
        <v>45505</v>
      </c>
      <c r="P61" s="184"/>
      <c r="Q61" s="185"/>
      <c r="R61" s="185"/>
      <c r="S61" s="186"/>
      <c r="T61" s="187"/>
      <c r="U61" s="187"/>
      <c r="V61" s="252"/>
      <c r="W61" s="187"/>
      <c r="X61" s="269"/>
      <c r="Y61" s="191" t="s">
        <v>85</v>
      </c>
      <c r="Z61" s="310" t="s">
        <v>85</v>
      </c>
    </row>
    <row r="62" spans="1:26" ht="29" x14ac:dyDescent="0.35">
      <c r="A62" s="519">
        <v>37</v>
      </c>
      <c r="B62" s="689"/>
      <c r="C62" s="659"/>
      <c r="D62" s="662"/>
      <c r="E62" s="665"/>
      <c r="F62" s="668"/>
      <c r="G62" s="154" t="s">
        <v>178</v>
      </c>
      <c r="H62" s="668"/>
      <c r="I62" s="668"/>
      <c r="J62" s="668"/>
      <c r="K62" s="154" t="s">
        <v>179</v>
      </c>
      <c r="L62" s="286">
        <v>1000000</v>
      </c>
      <c r="M62" s="289">
        <f t="shared" si="3"/>
        <v>700000</v>
      </c>
      <c r="N62" s="291">
        <v>45809</v>
      </c>
      <c r="O62" s="295">
        <v>45870</v>
      </c>
      <c r="P62" s="299"/>
      <c r="Q62" s="297"/>
      <c r="R62" s="298"/>
      <c r="S62" s="198"/>
      <c r="T62" s="304"/>
      <c r="U62" s="304"/>
      <c r="V62" s="308" t="s">
        <v>33</v>
      </c>
      <c r="W62" s="191" t="s">
        <v>33</v>
      </c>
      <c r="X62" s="311"/>
      <c r="Y62" s="191" t="s">
        <v>85</v>
      </c>
      <c r="Z62" s="310" t="s">
        <v>85</v>
      </c>
    </row>
    <row r="63" spans="1:26" ht="29.5" thickBot="1" x14ac:dyDescent="0.4">
      <c r="A63" s="519">
        <v>38</v>
      </c>
      <c r="B63" s="689"/>
      <c r="C63" s="659"/>
      <c r="D63" s="662"/>
      <c r="E63" s="665"/>
      <c r="F63" s="668"/>
      <c r="G63" s="154" t="s">
        <v>180</v>
      </c>
      <c r="H63" s="668"/>
      <c r="I63" s="668"/>
      <c r="J63" s="668"/>
      <c r="K63" s="154" t="s">
        <v>181</v>
      </c>
      <c r="L63" s="286">
        <v>300000</v>
      </c>
      <c r="M63" s="289">
        <f t="shared" si="3"/>
        <v>210000</v>
      </c>
      <c r="N63" s="291">
        <v>45809</v>
      </c>
      <c r="O63" s="295">
        <v>45870</v>
      </c>
      <c r="P63" s="299" t="s">
        <v>33</v>
      </c>
      <c r="Q63" s="297" t="s">
        <v>33</v>
      </c>
      <c r="R63" s="298"/>
      <c r="S63" s="198"/>
      <c r="T63" s="304"/>
      <c r="U63" s="304"/>
      <c r="V63" s="308" t="s">
        <v>33</v>
      </c>
      <c r="W63" s="191" t="s">
        <v>33</v>
      </c>
      <c r="X63" s="311"/>
      <c r="Y63" s="191" t="s">
        <v>85</v>
      </c>
      <c r="Z63" s="310" t="s">
        <v>85</v>
      </c>
    </row>
    <row r="64" spans="1:26" ht="29" x14ac:dyDescent="0.35">
      <c r="A64" s="519">
        <v>39</v>
      </c>
      <c r="B64" s="689"/>
      <c r="C64" s="659"/>
      <c r="D64" s="662"/>
      <c r="E64" s="665"/>
      <c r="F64" s="668"/>
      <c r="G64" s="144" t="s">
        <v>180</v>
      </c>
      <c r="H64" s="668"/>
      <c r="I64" s="668"/>
      <c r="J64" s="668"/>
      <c r="K64" s="154" t="s">
        <v>182</v>
      </c>
      <c r="L64" s="286">
        <v>300000</v>
      </c>
      <c r="M64" s="289">
        <f t="shared" si="3"/>
        <v>210000</v>
      </c>
      <c r="N64" s="291">
        <v>45809</v>
      </c>
      <c r="O64" s="295">
        <v>45870</v>
      </c>
      <c r="P64" s="299" t="s">
        <v>33</v>
      </c>
      <c r="Q64" s="297" t="s">
        <v>33</v>
      </c>
      <c r="R64" s="298"/>
      <c r="S64" s="198"/>
      <c r="T64" s="304"/>
      <c r="U64" s="304"/>
      <c r="V64" s="308" t="s">
        <v>33</v>
      </c>
      <c r="W64" s="191"/>
      <c r="X64" s="311"/>
      <c r="Y64" s="191" t="s">
        <v>85</v>
      </c>
      <c r="Z64" s="310" t="s">
        <v>85</v>
      </c>
    </row>
    <row r="65" spans="1:26" ht="29" x14ac:dyDescent="0.35">
      <c r="A65" s="519">
        <v>40</v>
      </c>
      <c r="B65" s="689"/>
      <c r="C65" s="659"/>
      <c r="D65" s="662"/>
      <c r="E65" s="665"/>
      <c r="F65" s="668"/>
      <c r="G65" s="154" t="s">
        <v>180</v>
      </c>
      <c r="H65" s="668"/>
      <c r="I65" s="668"/>
      <c r="J65" s="668"/>
      <c r="K65" s="154" t="s">
        <v>183</v>
      </c>
      <c r="L65" s="286">
        <v>300000</v>
      </c>
      <c r="M65" s="289">
        <f t="shared" si="3"/>
        <v>210000</v>
      </c>
      <c r="N65" s="291">
        <v>45809</v>
      </c>
      <c r="O65" s="295">
        <v>45870</v>
      </c>
      <c r="P65" s="299" t="s">
        <v>33</v>
      </c>
      <c r="Q65" s="297" t="s">
        <v>33</v>
      </c>
      <c r="R65" s="298"/>
      <c r="S65" s="198"/>
      <c r="T65" s="304"/>
      <c r="U65" s="304"/>
      <c r="V65" s="308" t="s">
        <v>33</v>
      </c>
      <c r="W65" s="191"/>
      <c r="X65" s="311"/>
      <c r="Y65" s="191" t="s">
        <v>85</v>
      </c>
      <c r="Z65" s="310" t="s">
        <v>85</v>
      </c>
    </row>
    <row r="66" spans="1:26" ht="44" thickBot="1" x14ac:dyDescent="0.4">
      <c r="A66" s="519">
        <v>41</v>
      </c>
      <c r="B66" s="689"/>
      <c r="C66" s="659"/>
      <c r="D66" s="662"/>
      <c r="E66" s="665"/>
      <c r="F66" s="668"/>
      <c r="G66" s="154" t="s">
        <v>184</v>
      </c>
      <c r="H66" s="668"/>
      <c r="I66" s="668"/>
      <c r="J66" s="668"/>
      <c r="K66" s="154" t="s">
        <v>185</v>
      </c>
      <c r="L66" s="286">
        <v>400000</v>
      </c>
      <c r="M66" s="289">
        <f t="shared" si="3"/>
        <v>280000</v>
      </c>
      <c r="N66" s="291">
        <v>46174</v>
      </c>
      <c r="O66" s="295">
        <v>46235</v>
      </c>
      <c r="P66" s="299" t="s">
        <v>33</v>
      </c>
      <c r="Q66" s="297" t="s">
        <v>33</v>
      </c>
      <c r="R66" s="298" t="s">
        <v>33</v>
      </c>
      <c r="S66" s="198"/>
      <c r="T66" s="304"/>
      <c r="U66" s="304"/>
      <c r="V66" s="308" t="s">
        <v>33</v>
      </c>
      <c r="W66" s="191"/>
      <c r="X66" s="311"/>
      <c r="Y66" s="191" t="s">
        <v>85</v>
      </c>
      <c r="Z66" s="310" t="s">
        <v>85</v>
      </c>
    </row>
    <row r="67" spans="1:26" ht="58.5" thickBot="1" x14ac:dyDescent="0.4">
      <c r="A67" s="520">
        <v>42</v>
      </c>
      <c r="B67" s="690"/>
      <c r="C67" s="660"/>
      <c r="D67" s="663"/>
      <c r="E67" s="666"/>
      <c r="F67" s="669"/>
      <c r="G67" s="144" t="s">
        <v>186</v>
      </c>
      <c r="H67" s="669"/>
      <c r="I67" s="669"/>
      <c r="J67" s="669"/>
      <c r="K67" s="175" t="s">
        <v>186</v>
      </c>
      <c r="L67" s="287">
        <v>300000</v>
      </c>
      <c r="M67" s="290">
        <f t="shared" si="3"/>
        <v>210000</v>
      </c>
      <c r="N67" s="292">
        <v>45444</v>
      </c>
      <c r="O67" s="296">
        <v>45505</v>
      </c>
      <c r="P67" s="300"/>
      <c r="Q67" s="301"/>
      <c r="R67" s="302"/>
      <c r="S67" s="303"/>
      <c r="T67" s="305"/>
      <c r="U67" s="305" t="s">
        <v>33</v>
      </c>
      <c r="V67" s="309" t="s">
        <v>33</v>
      </c>
      <c r="W67" s="306"/>
      <c r="X67" s="312"/>
      <c r="Y67" s="306" t="s">
        <v>85</v>
      </c>
      <c r="Z67" s="314" t="s">
        <v>85</v>
      </c>
    </row>
    <row r="68" spans="1:26" ht="15.5" x14ac:dyDescent="0.35"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</row>
    <row r="69" spans="1:26" ht="18.5" x14ac:dyDescent="0.45">
      <c r="B69" s="137" t="s">
        <v>235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</row>
    <row r="70" spans="1:26" ht="16" thickBot="1" x14ac:dyDescent="0.4"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</row>
    <row r="71" spans="1:26" ht="17" thickBot="1" x14ac:dyDescent="0.4">
      <c r="A71" s="518"/>
      <c r="B71" s="670" t="s">
        <v>0</v>
      </c>
      <c r="C71" s="671"/>
      <c r="D71" s="671"/>
      <c r="E71" s="671"/>
      <c r="F71" s="672"/>
      <c r="G71" s="732" t="s">
        <v>1</v>
      </c>
      <c r="H71" s="735" t="s">
        <v>2</v>
      </c>
      <c r="I71" s="673" t="s">
        <v>3</v>
      </c>
      <c r="J71" s="676" t="s">
        <v>4</v>
      </c>
      <c r="K71" s="725" t="s">
        <v>5</v>
      </c>
      <c r="L71" s="779" t="s">
        <v>407</v>
      </c>
      <c r="M71" s="780"/>
      <c r="N71" s="781" t="s">
        <v>408</v>
      </c>
      <c r="O71" s="782"/>
      <c r="P71" s="744" t="s">
        <v>409</v>
      </c>
      <c r="Q71" s="745"/>
      <c r="R71" s="745"/>
      <c r="S71" s="745"/>
      <c r="T71" s="745"/>
      <c r="U71" s="745"/>
      <c r="V71" s="745"/>
      <c r="W71" s="746"/>
      <c r="X71" s="746"/>
      <c r="Y71" s="762" t="s">
        <v>7</v>
      </c>
      <c r="Z71" s="763"/>
    </row>
    <row r="72" spans="1:26" x14ac:dyDescent="0.35">
      <c r="A72" s="643" t="s">
        <v>489</v>
      </c>
      <c r="B72" s="749" t="s">
        <v>8</v>
      </c>
      <c r="C72" s="726" t="s">
        <v>9</v>
      </c>
      <c r="D72" s="726" t="s">
        <v>10</v>
      </c>
      <c r="E72" s="726" t="s">
        <v>11</v>
      </c>
      <c r="F72" s="728" t="s">
        <v>12</v>
      </c>
      <c r="G72" s="733"/>
      <c r="H72" s="736"/>
      <c r="I72" s="674"/>
      <c r="J72" s="677"/>
      <c r="K72" s="738"/>
      <c r="L72" s="774" t="s">
        <v>13</v>
      </c>
      <c r="M72" s="768" t="s">
        <v>410</v>
      </c>
      <c r="N72" s="770" t="s">
        <v>14</v>
      </c>
      <c r="O72" s="772" t="s">
        <v>15</v>
      </c>
      <c r="P72" s="723" t="s">
        <v>16</v>
      </c>
      <c r="Q72" s="724"/>
      <c r="R72" s="724"/>
      <c r="S72" s="725"/>
      <c r="T72" s="711" t="s">
        <v>17</v>
      </c>
      <c r="U72" s="709" t="s">
        <v>398</v>
      </c>
      <c r="V72" s="709" t="s">
        <v>18</v>
      </c>
      <c r="W72" s="711" t="s">
        <v>19</v>
      </c>
      <c r="X72" s="764" t="s">
        <v>20</v>
      </c>
      <c r="Y72" s="766" t="s">
        <v>21</v>
      </c>
      <c r="Z72" s="760" t="s">
        <v>22</v>
      </c>
    </row>
    <row r="73" spans="1:26" ht="62.5" thickBot="1" x14ac:dyDescent="0.4">
      <c r="A73" s="645"/>
      <c r="B73" s="750"/>
      <c r="C73" s="727"/>
      <c r="D73" s="727"/>
      <c r="E73" s="727"/>
      <c r="F73" s="729"/>
      <c r="G73" s="734"/>
      <c r="H73" s="737"/>
      <c r="I73" s="675"/>
      <c r="J73" s="678"/>
      <c r="K73" s="739"/>
      <c r="L73" s="775"/>
      <c r="M73" s="769"/>
      <c r="N73" s="771"/>
      <c r="O73" s="773"/>
      <c r="P73" s="172" t="s">
        <v>23</v>
      </c>
      <c r="Q73" s="173" t="s">
        <v>411</v>
      </c>
      <c r="R73" s="173" t="s">
        <v>406</v>
      </c>
      <c r="S73" s="174" t="s">
        <v>412</v>
      </c>
      <c r="T73" s="712"/>
      <c r="U73" s="710"/>
      <c r="V73" s="710"/>
      <c r="W73" s="712"/>
      <c r="X73" s="765"/>
      <c r="Y73" s="767"/>
      <c r="Z73" s="761"/>
    </row>
    <row r="74" spans="1:26" ht="145" x14ac:dyDescent="0.35">
      <c r="A74" s="522">
        <v>43</v>
      </c>
      <c r="B74" s="581" t="s">
        <v>217</v>
      </c>
      <c r="C74" s="649" t="s">
        <v>204</v>
      </c>
      <c r="D74" s="587">
        <v>583278</v>
      </c>
      <c r="E74" s="652">
        <v>583278</v>
      </c>
      <c r="F74" s="587">
        <v>600062937</v>
      </c>
      <c r="G74" s="74" t="s">
        <v>218</v>
      </c>
      <c r="H74" s="584" t="s">
        <v>206</v>
      </c>
      <c r="I74" s="584" t="s">
        <v>30</v>
      </c>
      <c r="J74" s="587" t="s">
        <v>30</v>
      </c>
      <c r="K74" s="199" t="s">
        <v>219</v>
      </c>
      <c r="L74" s="78">
        <v>2000000</v>
      </c>
      <c r="M74" s="315">
        <f>L74*0.7</f>
        <v>1400000</v>
      </c>
      <c r="N74" s="200">
        <v>2022</v>
      </c>
      <c r="O74" s="77">
        <v>2022</v>
      </c>
      <c r="P74" s="75"/>
      <c r="Q74" s="76"/>
      <c r="R74" s="76"/>
      <c r="S74" s="77"/>
      <c r="T74" s="78"/>
      <c r="U74" s="78"/>
      <c r="V74" s="78"/>
      <c r="W74" s="78"/>
      <c r="X74" s="78"/>
      <c r="Y74" s="75" t="s">
        <v>220</v>
      </c>
      <c r="Z74" s="77" t="s">
        <v>85</v>
      </c>
    </row>
    <row r="75" spans="1:26" ht="43.5" x14ac:dyDescent="0.35">
      <c r="A75" s="519">
        <v>44</v>
      </c>
      <c r="B75" s="582"/>
      <c r="C75" s="650"/>
      <c r="D75" s="588"/>
      <c r="E75" s="653"/>
      <c r="F75" s="588"/>
      <c r="G75" s="79" t="s">
        <v>221</v>
      </c>
      <c r="H75" s="585"/>
      <c r="I75" s="585"/>
      <c r="J75" s="588"/>
      <c r="K75" s="202" t="s">
        <v>221</v>
      </c>
      <c r="L75" s="203">
        <v>3000000</v>
      </c>
      <c r="M75" s="315">
        <f t="shared" ref="M75:M83" si="4">L75*0.7</f>
        <v>2100000</v>
      </c>
      <c r="N75" s="80">
        <v>2022</v>
      </c>
      <c r="O75" s="82">
        <v>2023</v>
      </c>
      <c r="P75" s="80"/>
      <c r="Q75" s="81"/>
      <c r="R75" s="81"/>
      <c r="S75" s="82"/>
      <c r="T75" s="83"/>
      <c r="U75" s="83"/>
      <c r="V75" s="83" t="s">
        <v>33</v>
      </c>
      <c r="W75" s="83"/>
      <c r="X75" s="83"/>
      <c r="Y75" s="80" t="s">
        <v>357</v>
      </c>
      <c r="Z75" s="82" t="s">
        <v>85</v>
      </c>
    </row>
    <row r="76" spans="1:26" ht="43.5" x14ac:dyDescent="0.35">
      <c r="A76" s="519">
        <v>45</v>
      </c>
      <c r="B76" s="582"/>
      <c r="C76" s="650"/>
      <c r="D76" s="588"/>
      <c r="E76" s="653"/>
      <c r="F76" s="588"/>
      <c r="G76" s="79" t="s">
        <v>222</v>
      </c>
      <c r="H76" s="585"/>
      <c r="I76" s="585"/>
      <c r="J76" s="588"/>
      <c r="K76" s="79" t="s">
        <v>222</v>
      </c>
      <c r="L76" s="204">
        <v>2000000</v>
      </c>
      <c r="M76" s="315">
        <f t="shared" si="4"/>
        <v>1400000</v>
      </c>
      <c r="N76" s="80">
        <v>2023</v>
      </c>
      <c r="O76" s="82">
        <v>2024</v>
      </c>
      <c r="P76" s="80"/>
      <c r="Q76" s="81"/>
      <c r="R76" s="81" t="s">
        <v>33</v>
      </c>
      <c r="S76" s="82"/>
      <c r="T76" s="83"/>
      <c r="U76" s="83"/>
      <c r="V76" s="83"/>
      <c r="W76" s="83"/>
      <c r="X76" s="83"/>
      <c r="Y76" s="80" t="s">
        <v>220</v>
      </c>
      <c r="Z76" s="201" t="s">
        <v>85</v>
      </c>
    </row>
    <row r="77" spans="1:26" ht="29" x14ac:dyDescent="0.35">
      <c r="A77" s="519">
        <v>46</v>
      </c>
      <c r="B77" s="582"/>
      <c r="C77" s="650"/>
      <c r="D77" s="588"/>
      <c r="E77" s="653"/>
      <c r="F77" s="588"/>
      <c r="G77" s="79" t="s">
        <v>223</v>
      </c>
      <c r="H77" s="585"/>
      <c r="I77" s="585"/>
      <c r="J77" s="588"/>
      <c r="K77" s="84" t="s">
        <v>224</v>
      </c>
      <c r="L77" s="205">
        <v>3000000</v>
      </c>
      <c r="M77" s="315">
        <f t="shared" si="4"/>
        <v>2100000</v>
      </c>
      <c r="N77" s="80">
        <v>2023</v>
      </c>
      <c r="O77" s="82">
        <v>2024</v>
      </c>
      <c r="P77" s="85"/>
      <c r="Q77" s="86"/>
      <c r="R77" s="86"/>
      <c r="S77" s="87" t="s">
        <v>33</v>
      </c>
      <c r="T77" s="83"/>
      <c r="U77" s="83"/>
      <c r="V77" s="83"/>
      <c r="W77" s="83" t="s">
        <v>33</v>
      </c>
      <c r="X77" s="83" t="s">
        <v>33</v>
      </c>
      <c r="Y77" s="80" t="s">
        <v>220</v>
      </c>
      <c r="Z77" s="82" t="s">
        <v>85</v>
      </c>
    </row>
    <row r="78" spans="1:26" ht="29" x14ac:dyDescent="0.35">
      <c r="A78" s="519">
        <v>47</v>
      </c>
      <c r="B78" s="582"/>
      <c r="C78" s="650"/>
      <c r="D78" s="588"/>
      <c r="E78" s="653"/>
      <c r="F78" s="588"/>
      <c r="G78" s="79" t="s">
        <v>225</v>
      </c>
      <c r="H78" s="585"/>
      <c r="I78" s="585"/>
      <c r="J78" s="588"/>
      <c r="K78" s="84" t="s">
        <v>226</v>
      </c>
      <c r="L78" s="205">
        <v>2800000</v>
      </c>
      <c r="M78" s="315">
        <f t="shared" si="4"/>
        <v>1959999.9999999998</v>
      </c>
      <c r="N78" s="80">
        <v>2026</v>
      </c>
      <c r="O78" s="82">
        <v>2027</v>
      </c>
      <c r="P78" s="85" t="s">
        <v>33</v>
      </c>
      <c r="Q78" s="86"/>
      <c r="R78" s="86"/>
      <c r="S78" s="87"/>
      <c r="T78" s="83"/>
      <c r="U78" s="83"/>
      <c r="V78" s="83"/>
      <c r="W78" s="83"/>
      <c r="X78" s="83" t="s">
        <v>33</v>
      </c>
      <c r="Y78" s="80" t="s">
        <v>220</v>
      </c>
      <c r="Z78" s="201" t="s">
        <v>85</v>
      </c>
    </row>
    <row r="79" spans="1:26" ht="29" x14ac:dyDescent="0.35">
      <c r="A79" s="519">
        <v>48</v>
      </c>
      <c r="B79" s="582"/>
      <c r="C79" s="650"/>
      <c r="D79" s="588"/>
      <c r="E79" s="653"/>
      <c r="F79" s="588"/>
      <c r="G79" s="79" t="s">
        <v>227</v>
      </c>
      <c r="H79" s="585"/>
      <c r="I79" s="585"/>
      <c r="J79" s="588"/>
      <c r="K79" s="84" t="s">
        <v>228</v>
      </c>
      <c r="L79" s="205">
        <v>2500000</v>
      </c>
      <c r="M79" s="315">
        <f t="shared" si="4"/>
        <v>1750000</v>
      </c>
      <c r="N79" s="80">
        <v>2024</v>
      </c>
      <c r="O79" s="82">
        <v>2025</v>
      </c>
      <c r="P79" s="85"/>
      <c r="Q79" s="86"/>
      <c r="R79" s="86" t="s">
        <v>33</v>
      </c>
      <c r="S79" s="87"/>
      <c r="T79" s="83"/>
      <c r="U79" s="83"/>
      <c r="V79" s="83"/>
      <c r="W79" s="83" t="s">
        <v>33</v>
      </c>
      <c r="X79" s="83"/>
      <c r="Y79" s="80" t="s">
        <v>220</v>
      </c>
      <c r="Z79" s="82"/>
    </row>
    <row r="80" spans="1:26" ht="29" x14ac:dyDescent="0.35">
      <c r="A80" s="519">
        <v>49</v>
      </c>
      <c r="B80" s="582"/>
      <c r="C80" s="650"/>
      <c r="D80" s="588"/>
      <c r="E80" s="653"/>
      <c r="F80" s="588"/>
      <c r="G80" s="79" t="s">
        <v>225</v>
      </c>
      <c r="H80" s="585"/>
      <c r="I80" s="585"/>
      <c r="J80" s="588"/>
      <c r="K80" s="79" t="s">
        <v>226</v>
      </c>
      <c r="L80" s="205">
        <v>3200000</v>
      </c>
      <c r="M80" s="315">
        <f t="shared" si="4"/>
        <v>2240000</v>
      </c>
      <c r="N80" s="80">
        <v>2022</v>
      </c>
      <c r="O80" s="82">
        <v>2023</v>
      </c>
      <c r="P80" s="85" t="s">
        <v>33</v>
      </c>
      <c r="Q80" s="86"/>
      <c r="R80" s="86"/>
      <c r="S80" s="87"/>
      <c r="T80" s="83"/>
      <c r="U80" s="83"/>
      <c r="V80" s="83"/>
      <c r="W80" s="83"/>
      <c r="X80" s="83" t="s">
        <v>33</v>
      </c>
      <c r="Y80" s="80" t="s">
        <v>220</v>
      </c>
      <c r="Z80" s="201" t="s">
        <v>85</v>
      </c>
    </row>
    <row r="81" spans="1:26" ht="72.5" x14ac:dyDescent="0.35">
      <c r="A81" s="519">
        <v>50</v>
      </c>
      <c r="B81" s="582"/>
      <c r="C81" s="650"/>
      <c r="D81" s="588"/>
      <c r="E81" s="653"/>
      <c r="F81" s="588"/>
      <c r="G81" s="79" t="s">
        <v>229</v>
      </c>
      <c r="H81" s="585"/>
      <c r="I81" s="585"/>
      <c r="J81" s="588"/>
      <c r="K81" s="206" t="s">
        <v>230</v>
      </c>
      <c r="L81" s="204">
        <v>1500000</v>
      </c>
      <c r="M81" s="315">
        <f t="shared" si="4"/>
        <v>1050000</v>
      </c>
      <c r="N81" s="207">
        <v>2022</v>
      </c>
      <c r="O81" s="201">
        <v>2022</v>
      </c>
      <c r="P81" s="85"/>
      <c r="Q81" s="86"/>
      <c r="R81" s="86"/>
      <c r="S81" s="87"/>
      <c r="T81" s="83"/>
      <c r="U81" s="83"/>
      <c r="V81" s="83"/>
      <c r="W81" s="83"/>
      <c r="X81" s="83"/>
      <c r="Y81" s="85" t="s">
        <v>220</v>
      </c>
      <c r="Z81" s="82" t="s">
        <v>85</v>
      </c>
    </row>
    <row r="82" spans="1:26" ht="43.5" x14ac:dyDescent="0.35">
      <c r="A82" s="519">
        <v>52</v>
      </c>
      <c r="B82" s="582"/>
      <c r="C82" s="650"/>
      <c r="D82" s="588"/>
      <c r="E82" s="653"/>
      <c r="F82" s="588"/>
      <c r="G82" s="206" t="s">
        <v>231</v>
      </c>
      <c r="H82" s="585"/>
      <c r="I82" s="585"/>
      <c r="J82" s="588"/>
      <c r="K82" s="208" t="s">
        <v>232</v>
      </c>
      <c r="L82" s="209">
        <v>850000</v>
      </c>
      <c r="M82" s="315">
        <f t="shared" si="4"/>
        <v>595000</v>
      </c>
      <c r="N82" s="80">
        <v>2023</v>
      </c>
      <c r="O82" s="82">
        <v>2024</v>
      </c>
      <c r="P82" s="85"/>
      <c r="Q82" s="86" t="s">
        <v>33</v>
      </c>
      <c r="R82" s="86"/>
      <c r="S82" s="87"/>
      <c r="T82" s="83"/>
      <c r="U82" s="83"/>
      <c r="V82" s="83"/>
      <c r="W82" s="83"/>
      <c r="X82" s="83"/>
      <c r="Y82" s="530" t="s">
        <v>357</v>
      </c>
      <c r="Z82" s="201" t="s">
        <v>85</v>
      </c>
    </row>
    <row r="83" spans="1:26" ht="44" thickBot="1" x14ac:dyDescent="0.4">
      <c r="A83" s="520">
        <v>53</v>
      </c>
      <c r="B83" s="583"/>
      <c r="C83" s="651"/>
      <c r="D83" s="589"/>
      <c r="E83" s="654"/>
      <c r="F83" s="589"/>
      <c r="G83" s="212" t="s">
        <v>233</v>
      </c>
      <c r="H83" s="586"/>
      <c r="I83" s="586"/>
      <c r="J83" s="589"/>
      <c r="K83" s="213" t="s">
        <v>234</v>
      </c>
      <c r="L83" s="214">
        <v>300000</v>
      </c>
      <c r="M83" s="315">
        <f t="shared" si="4"/>
        <v>210000</v>
      </c>
      <c r="N83" s="215">
        <v>2024</v>
      </c>
      <c r="O83" s="211">
        <v>2025</v>
      </c>
      <c r="P83" s="215"/>
      <c r="Q83" s="210"/>
      <c r="R83" s="210"/>
      <c r="S83" s="211"/>
      <c r="T83" s="216"/>
      <c r="U83" s="216"/>
      <c r="V83" s="216" t="s">
        <v>33</v>
      </c>
      <c r="W83" s="216"/>
      <c r="X83" s="216"/>
      <c r="Y83" s="531" t="s">
        <v>357</v>
      </c>
      <c r="Z83" s="211" t="s">
        <v>85</v>
      </c>
    </row>
    <row r="84" spans="1:26" ht="15.5" x14ac:dyDescent="0.35"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</row>
    <row r="85" spans="1:26" ht="18.5" x14ac:dyDescent="0.45">
      <c r="B85" s="138" t="s">
        <v>236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</row>
    <row r="86" spans="1:26" ht="16" thickBot="1" x14ac:dyDescent="0.4"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</row>
    <row r="87" spans="1:26" ht="17" thickBot="1" x14ac:dyDescent="0.4">
      <c r="A87" s="518"/>
      <c r="B87" s="670" t="s">
        <v>0</v>
      </c>
      <c r="C87" s="671"/>
      <c r="D87" s="671"/>
      <c r="E87" s="671"/>
      <c r="F87" s="672"/>
      <c r="G87" s="732" t="s">
        <v>1</v>
      </c>
      <c r="H87" s="735" t="s">
        <v>2</v>
      </c>
      <c r="I87" s="673" t="s">
        <v>3</v>
      </c>
      <c r="J87" s="676" t="s">
        <v>4</v>
      </c>
      <c r="K87" s="725" t="s">
        <v>5</v>
      </c>
      <c r="L87" s="740" t="s">
        <v>399</v>
      </c>
      <c r="M87" s="741"/>
      <c r="N87" s="742" t="s">
        <v>400</v>
      </c>
      <c r="O87" s="743"/>
      <c r="P87" s="744" t="s">
        <v>401</v>
      </c>
      <c r="Q87" s="745"/>
      <c r="R87" s="745"/>
      <c r="S87" s="745"/>
      <c r="T87" s="745"/>
      <c r="U87" s="745"/>
      <c r="V87" s="745"/>
      <c r="W87" s="746"/>
      <c r="X87" s="746"/>
      <c r="Y87" s="747" t="s">
        <v>7</v>
      </c>
      <c r="Z87" s="748"/>
    </row>
    <row r="88" spans="1:26" x14ac:dyDescent="0.35">
      <c r="A88" s="643" t="s">
        <v>489</v>
      </c>
      <c r="B88" s="749" t="s">
        <v>8</v>
      </c>
      <c r="C88" s="726" t="s">
        <v>9</v>
      </c>
      <c r="D88" s="726" t="s">
        <v>10</v>
      </c>
      <c r="E88" s="726" t="s">
        <v>11</v>
      </c>
      <c r="F88" s="728" t="s">
        <v>12</v>
      </c>
      <c r="G88" s="733"/>
      <c r="H88" s="736"/>
      <c r="I88" s="674"/>
      <c r="J88" s="677"/>
      <c r="K88" s="738"/>
      <c r="L88" s="730" t="s">
        <v>13</v>
      </c>
      <c r="M88" s="717" t="s">
        <v>402</v>
      </c>
      <c r="N88" s="719" t="s">
        <v>14</v>
      </c>
      <c r="O88" s="721" t="s">
        <v>15</v>
      </c>
      <c r="P88" s="723" t="s">
        <v>16</v>
      </c>
      <c r="Q88" s="724"/>
      <c r="R88" s="724"/>
      <c r="S88" s="725"/>
      <c r="T88" s="711" t="s">
        <v>17</v>
      </c>
      <c r="U88" s="709" t="s">
        <v>398</v>
      </c>
      <c r="V88" s="709" t="s">
        <v>18</v>
      </c>
      <c r="W88" s="711" t="s">
        <v>19</v>
      </c>
      <c r="X88" s="713" t="s">
        <v>20</v>
      </c>
      <c r="Y88" s="715" t="s">
        <v>21</v>
      </c>
      <c r="Z88" s="707" t="s">
        <v>22</v>
      </c>
    </row>
    <row r="89" spans="1:26" ht="62.5" thickBot="1" x14ac:dyDescent="0.4">
      <c r="A89" s="645"/>
      <c r="B89" s="750"/>
      <c r="C89" s="727"/>
      <c r="D89" s="727"/>
      <c r="E89" s="727"/>
      <c r="F89" s="729"/>
      <c r="G89" s="734"/>
      <c r="H89" s="737"/>
      <c r="I89" s="675"/>
      <c r="J89" s="678"/>
      <c r="K89" s="739"/>
      <c r="L89" s="731"/>
      <c r="M89" s="718"/>
      <c r="N89" s="720"/>
      <c r="O89" s="722"/>
      <c r="P89" s="172" t="s">
        <v>23</v>
      </c>
      <c r="Q89" s="173" t="s">
        <v>403</v>
      </c>
      <c r="R89" s="173" t="s">
        <v>404</v>
      </c>
      <c r="S89" s="174" t="s">
        <v>405</v>
      </c>
      <c r="T89" s="712"/>
      <c r="U89" s="710"/>
      <c r="V89" s="710"/>
      <c r="W89" s="712"/>
      <c r="X89" s="714"/>
      <c r="Y89" s="716"/>
      <c r="Z89" s="708"/>
    </row>
    <row r="90" spans="1:26" ht="58" x14ac:dyDescent="0.35">
      <c r="A90" s="522">
        <v>54</v>
      </c>
      <c r="B90" s="694" t="s">
        <v>236</v>
      </c>
      <c r="C90" s="697" t="s">
        <v>204</v>
      </c>
      <c r="D90" s="754">
        <v>70932158</v>
      </c>
      <c r="E90" s="754">
        <v>114700214</v>
      </c>
      <c r="F90" s="757">
        <v>6000062961</v>
      </c>
      <c r="G90" s="144" t="s">
        <v>237</v>
      </c>
      <c r="H90" s="682" t="s">
        <v>29</v>
      </c>
      <c r="I90" s="682" t="s">
        <v>30</v>
      </c>
      <c r="J90" s="655" t="s">
        <v>169</v>
      </c>
      <c r="K90" s="144" t="s">
        <v>238</v>
      </c>
      <c r="L90" s="217">
        <v>2000000</v>
      </c>
      <c r="M90" s="257">
        <f>L90*0.7</f>
        <v>1400000</v>
      </c>
      <c r="N90" s="176">
        <v>44743</v>
      </c>
      <c r="O90" s="177">
        <v>44896</v>
      </c>
      <c r="P90" s="178"/>
      <c r="Q90" s="179"/>
      <c r="R90" s="179"/>
      <c r="S90" s="182" t="s">
        <v>239</v>
      </c>
      <c r="T90" s="181"/>
      <c r="U90" s="181"/>
      <c r="V90" s="181"/>
      <c r="W90" s="181"/>
      <c r="X90" s="181"/>
      <c r="Y90" s="142" t="s">
        <v>240</v>
      </c>
      <c r="Z90" s="148" t="s">
        <v>357</v>
      </c>
    </row>
    <row r="91" spans="1:26" ht="58" x14ac:dyDescent="0.35">
      <c r="A91" s="519">
        <v>55</v>
      </c>
      <c r="B91" s="695"/>
      <c r="C91" s="698"/>
      <c r="D91" s="755"/>
      <c r="E91" s="755"/>
      <c r="F91" s="758"/>
      <c r="G91" s="154" t="s">
        <v>241</v>
      </c>
      <c r="H91" s="683"/>
      <c r="I91" s="683"/>
      <c r="J91" s="656"/>
      <c r="K91" s="154" t="s">
        <v>242</v>
      </c>
      <c r="L91" s="218">
        <v>1500000</v>
      </c>
      <c r="M91" s="258">
        <f t="shared" ref="M91:M96" si="5">L91*0.7</f>
        <v>1050000</v>
      </c>
      <c r="N91" s="219" t="s">
        <v>243</v>
      </c>
      <c r="O91" s="220" t="s">
        <v>244</v>
      </c>
      <c r="P91" s="184"/>
      <c r="Q91" s="185"/>
      <c r="R91" s="185"/>
      <c r="S91" s="186"/>
      <c r="T91" s="187"/>
      <c r="U91" s="191" t="s">
        <v>239</v>
      </c>
      <c r="V91" s="187"/>
      <c r="W91" s="187"/>
      <c r="X91" s="187"/>
      <c r="Y91" s="152" t="s">
        <v>240</v>
      </c>
      <c r="Z91" s="158" t="s">
        <v>357</v>
      </c>
    </row>
    <row r="92" spans="1:26" ht="43.5" x14ac:dyDescent="0.35">
      <c r="A92" s="519">
        <v>56</v>
      </c>
      <c r="B92" s="695"/>
      <c r="C92" s="698"/>
      <c r="D92" s="755"/>
      <c r="E92" s="755"/>
      <c r="F92" s="758"/>
      <c r="G92" s="154" t="s">
        <v>245</v>
      </c>
      <c r="H92" s="683"/>
      <c r="I92" s="683"/>
      <c r="J92" s="656"/>
      <c r="K92" s="154" t="s">
        <v>246</v>
      </c>
      <c r="L92" s="218">
        <v>10000000</v>
      </c>
      <c r="M92" s="258">
        <f t="shared" si="5"/>
        <v>7000000</v>
      </c>
      <c r="N92" s="219" t="s">
        <v>243</v>
      </c>
      <c r="O92" s="220" t="s">
        <v>244</v>
      </c>
      <c r="P92" s="184"/>
      <c r="Q92" s="185"/>
      <c r="R92" s="185"/>
      <c r="S92" s="186"/>
      <c r="T92" s="187"/>
      <c r="U92" s="187"/>
      <c r="V92" s="191" t="s">
        <v>239</v>
      </c>
      <c r="W92" s="191"/>
      <c r="X92" s="187"/>
      <c r="Y92" s="152" t="s">
        <v>220</v>
      </c>
      <c r="Z92" s="158" t="s">
        <v>357</v>
      </c>
    </row>
    <row r="93" spans="1:26" ht="43.5" x14ac:dyDescent="0.35">
      <c r="A93" s="519">
        <v>57</v>
      </c>
      <c r="B93" s="695"/>
      <c r="C93" s="698"/>
      <c r="D93" s="755"/>
      <c r="E93" s="755"/>
      <c r="F93" s="758"/>
      <c r="G93" s="154" t="s">
        <v>247</v>
      </c>
      <c r="H93" s="683"/>
      <c r="I93" s="683"/>
      <c r="J93" s="656"/>
      <c r="K93" s="187" t="s">
        <v>248</v>
      </c>
      <c r="L93" s="218">
        <v>3500000</v>
      </c>
      <c r="M93" s="258">
        <f t="shared" si="5"/>
        <v>2450000</v>
      </c>
      <c r="N93" s="219" t="s">
        <v>249</v>
      </c>
      <c r="O93" s="220" t="s">
        <v>250</v>
      </c>
      <c r="P93" s="184"/>
      <c r="Q93" s="185"/>
      <c r="R93" s="185"/>
      <c r="S93" s="186"/>
      <c r="T93" s="187"/>
      <c r="U93" s="187"/>
      <c r="V93" s="191" t="s">
        <v>239</v>
      </c>
      <c r="W93" s="187"/>
      <c r="X93" s="187"/>
      <c r="Y93" s="152" t="s">
        <v>240</v>
      </c>
      <c r="Z93" s="158" t="s">
        <v>357</v>
      </c>
    </row>
    <row r="94" spans="1:26" ht="87" x14ac:dyDescent="0.35">
      <c r="A94" s="519">
        <v>58</v>
      </c>
      <c r="B94" s="695"/>
      <c r="C94" s="698"/>
      <c r="D94" s="755"/>
      <c r="E94" s="755"/>
      <c r="F94" s="758"/>
      <c r="G94" s="221" t="s">
        <v>251</v>
      </c>
      <c r="H94" s="683"/>
      <c r="I94" s="683"/>
      <c r="J94" s="656"/>
      <c r="K94" s="225" t="s">
        <v>252</v>
      </c>
      <c r="L94" s="226">
        <v>7000000</v>
      </c>
      <c r="M94" s="258">
        <f t="shared" si="5"/>
        <v>4900000</v>
      </c>
      <c r="N94" s="227" t="s">
        <v>249</v>
      </c>
      <c r="O94" s="228" t="s">
        <v>250</v>
      </c>
      <c r="P94" s="229"/>
      <c r="Q94" s="222"/>
      <c r="R94" s="222"/>
      <c r="S94" s="223"/>
      <c r="T94" s="224"/>
      <c r="U94" s="224"/>
      <c r="V94" s="230"/>
      <c r="W94" s="230" t="s">
        <v>239</v>
      </c>
      <c r="X94" s="224"/>
      <c r="Y94" s="320" t="s">
        <v>240</v>
      </c>
      <c r="Z94" s="537" t="s">
        <v>357</v>
      </c>
    </row>
    <row r="95" spans="1:26" ht="58" x14ac:dyDescent="0.35">
      <c r="A95" s="519">
        <v>59</v>
      </c>
      <c r="B95" s="695"/>
      <c r="C95" s="698"/>
      <c r="D95" s="755"/>
      <c r="E95" s="755"/>
      <c r="F95" s="758"/>
      <c r="G95" s="154" t="s">
        <v>253</v>
      </c>
      <c r="H95" s="683"/>
      <c r="I95" s="683"/>
      <c r="J95" s="656"/>
      <c r="K95" s="154" t="s">
        <v>254</v>
      </c>
      <c r="L95" s="218">
        <v>3500000</v>
      </c>
      <c r="M95" s="258">
        <f t="shared" si="5"/>
        <v>2450000</v>
      </c>
      <c r="N95" s="219" t="s">
        <v>249</v>
      </c>
      <c r="O95" s="220" t="s">
        <v>250</v>
      </c>
      <c r="P95" s="184"/>
      <c r="Q95" s="185"/>
      <c r="R95" s="185"/>
      <c r="S95" s="186"/>
      <c r="T95" s="187"/>
      <c r="U95" s="187"/>
      <c r="V95" s="191"/>
      <c r="W95" s="191" t="s">
        <v>239</v>
      </c>
      <c r="X95" s="187"/>
      <c r="Y95" s="152" t="s">
        <v>240</v>
      </c>
      <c r="Z95" s="158" t="s">
        <v>357</v>
      </c>
    </row>
    <row r="96" spans="1:26" ht="73" thickBot="1" x14ac:dyDescent="0.4">
      <c r="A96" s="520">
        <v>60</v>
      </c>
      <c r="B96" s="696"/>
      <c r="C96" s="699"/>
      <c r="D96" s="756"/>
      <c r="E96" s="756"/>
      <c r="F96" s="759"/>
      <c r="G96" s="175" t="s">
        <v>36</v>
      </c>
      <c r="H96" s="684"/>
      <c r="I96" s="684"/>
      <c r="J96" s="657"/>
      <c r="K96" s="175" t="s">
        <v>255</v>
      </c>
      <c r="L96" s="239">
        <v>5000000</v>
      </c>
      <c r="M96" s="319">
        <f t="shared" si="5"/>
        <v>3500000</v>
      </c>
      <c r="N96" s="316">
        <v>44713</v>
      </c>
      <c r="O96" s="317">
        <v>44805</v>
      </c>
      <c r="P96" s="318"/>
      <c r="Q96" s="236"/>
      <c r="R96" s="236"/>
      <c r="S96" s="237"/>
      <c r="T96" s="238"/>
      <c r="U96" s="238"/>
      <c r="V96" s="306"/>
      <c r="W96" s="306"/>
      <c r="X96" s="238"/>
      <c r="Y96" s="235" t="s">
        <v>240</v>
      </c>
      <c r="Z96" s="327" t="s">
        <v>357</v>
      </c>
    </row>
    <row r="97" spans="1:26" ht="15.5" x14ac:dyDescent="0.35"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</row>
    <row r="98" spans="1:26" ht="18.5" x14ac:dyDescent="0.45">
      <c r="B98" s="136" t="s">
        <v>256</v>
      </c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</row>
    <row r="99" spans="1:26" ht="16" thickBot="1" x14ac:dyDescent="0.4"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</row>
    <row r="100" spans="1:26" ht="17" thickBot="1" x14ac:dyDescent="0.4">
      <c r="A100" s="518"/>
      <c r="B100" s="670" t="s">
        <v>0</v>
      </c>
      <c r="C100" s="671"/>
      <c r="D100" s="671"/>
      <c r="E100" s="671"/>
      <c r="F100" s="672"/>
      <c r="G100" s="732" t="s">
        <v>1</v>
      </c>
      <c r="H100" s="735" t="s">
        <v>2</v>
      </c>
      <c r="I100" s="673" t="s">
        <v>3</v>
      </c>
      <c r="J100" s="676" t="s">
        <v>4</v>
      </c>
      <c r="K100" s="725" t="s">
        <v>5</v>
      </c>
      <c r="L100" s="740" t="s">
        <v>399</v>
      </c>
      <c r="M100" s="741"/>
      <c r="N100" s="742" t="s">
        <v>400</v>
      </c>
      <c r="O100" s="743"/>
      <c r="P100" s="744" t="s">
        <v>401</v>
      </c>
      <c r="Q100" s="745"/>
      <c r="R100" s="745"/>
      <c r="S100" s="745"/>
      <c r="T100" s="745"/>
      <c r="U100" s="745"/>
      <c r="V100" s="745"/>
      <c r="W100" s="746"/>
      <c r="X100" s="746"/>
      <c r="Y100" s="747" t="s">
        <v>7</v>
      </c>
      <c r="Z100" s="748"/>
    </row>
    <row r="101" spans="1:26" x14ac:dyDescent="0.35">
      <c r="A101" s="643" t="s">
        <v>489</v>
      </c>
      <c r="B101" s="749" t="s">
        <v>8</v>
      </c>
      <c r="C101" s="726" t="s">
        <v>9</v>
      </c>
      <c r="D101" s="726" t="s">
        <v>10</v>
      </c>
      <c r="E101" s="726" t="s">
        <v>11</v>
      </c>
      <c r="F101" s="728" t="s">
        <v>12</v>
      </c>
      <c r="G101" s="733"/>
      <c r="H101" s="736"/>
      <c r="I101" s="674"/>
      <c r="J101" s="677"/>
      <c r="K101" s="738"/>
      <c r="L101" s="730" t="s">
        <v>13</v>
      </c>
      <c r="M101" s="717" t="s">
        <v>402</v>
      </c>
      <c r="N101" s="719" t="s">
        <v>14</v>
      </c>
      <c r="O101" s="721" t="s">
        <v>15</v>
      </c>
      <c r="P101" s="723" t="s">
        <v>16</v>
      </c>
      <c r="Q101" s="724"/>
      <c r="R101" s="724"/>
      <c r="S101" s="725"/>
      <c r="T101" s="711" t="s">
        <v>17</v>
      </c>
      <c r="U101" s="709" t="s">
        <v>398</v>
      </c>
      <c r="V101" s="709" t="s">
        <v>18</v>
      </c>
      <c r="W101" s="711" t="s">
        <v>19</v>
      </c>
      <c r="X101" s="713" t="s">
        <v>20</v>
      </c>
      <c r="Y101" s="715" t="s">
        <v>21</v>
      </c>
      <c r="Z101" s="707" t="s">
        <v>22</v>
      </c>
    </row>
    <row r="102" spans="1:26" ht="62.5" thickBot="1" x14ac:dyDescent="0.4">
      <c r="A102" s="645"/>
      <c r="B102" s="750"/>
      <c r="C102" s="727"/>
      <c r="D102" s="727"/>
      <c r="E102" s="727"/>
      <c r="F102" s="729"/>
      <c r="G102" s="734"/>
      <c r="H102" s="737"/>
      <c r="I102" s="675"/>
      <c r="J102" s="678"/>
      <c r="K102" s="739"/>
      <c r="L102" s="731"/>
      <c r="M102" s="718"/>
      <c r="N102" s="720"/>
      <c r="O102" s="722"/>
      <c r="P102" s="172" t="s">
        <v>23</v>
      </c>
      <c r="Q102" s="173" t="s">
        <v>403</v>
      </c>
      <c r="R102" s="173" t="s">
        <v>404</v>
      </c>
      <c r="S102" s="174" t="s">
        <v>405</v>
      </c>
      <c r="T102" s="712"/>
      <c r="U102" s="710"/>
      <c r="V102" s="710"/>
      <c r="W102" s="712"/>
      <c r="X102" s="714"/>
      <c r="Y102" s="716"/>
      <c r="Z102" s="708"/>
    </row>
    <row r="103" spans="1:26" ht="58" x14ac:dyDescent="0.35">
      <c r="A103" s="522">
        <v>61</v>
      </c>
      <c r="B103" s="688" t="s">
        <v>256</v>
      </c>
      <c r="C103" s="796" t="s">
        <v>204</v>
      </c>
      <c r="D103" s="697">
        <v>70932174</v>
      </c>
      <c r="E103" s="697">
        <v>107722097</v>
      </c>
      <c r="F103" s="751">
        <v>600063038</v>
      </c>
      <c r="G103" s="144" t="s">
        <v>257</v>
      </c>
      <c r="H103" s="655" t="s">
        <v>206</v>
      </c>
      <c r="I103" s="655" t="s">
        <v>30</v>
      </c>
      <c r="J103" s="655" t="s">
        <v>30</v>
      </c>
      <c r="K103" s="144" t="s">
        <v>258</v>
      </c>
      <c r="L103" s="146">
        <v>1000000</v>
      </c>
      <c r="M103" s="321">
        <f>L103*0.7</f>
        <v>700000</v>
      </c>
      <c r="N103" s="241" t="s">
        <v>259</v>
      </c>
      <c r="O103" s="148">
        <v>2024</v>
      </c>
      <c r="P103" s="142" t="s">
        <v>33</v>
      </c>
      <c r="Q103" s="143"/>
      <c r="R103" s="143"/>
      <c r="S103" s="148" t="s">
        <v>33</v>
      </c>
      <c r="T103" s="144"/>
      <c r="U103" s="144"/>
      <c r="V103" s="144"/>
      <c r="W103" s="144"/>
      <c r="X103" s="144" t="s">
        <v>33</v>
      </c>
      <c r="Y103" s="142" t="s">
        <v>260</v>
      </c>
      <c r="Z103" s="148" t="s">
        <v>35</v>
      </c>
    </row>
    <row r="104" spans="1:26" ht="58" x14ac:dyDescent="0.35">
      <c r="A104" s="519">
        <v>62</v>
      </c>
      <c r="B104" s="689"/>
      <c r="C104" s="797"/>
      <c r="D104" s="698"/>
      <c r="E104" s="698"/>
      <c r="F104" s="752"/>
      <c r="G104" s="225" t="s">
        <v>261</v>
      </c>
      <c r="H104" s="656"/>
      <c r="I104" s="656"/>
      <c r="J104" s="656"/>
      <c r="K104" s="154" t="s">
        <v>262</v>
      </c>
      <c r="L104" s="156">
        <v>850000</v>
      </c>
      <c r="M104" s="323">
        <f t="shared" ref="M104:M112" si="6">L104*0.7</f>
        <v>595000</v>
      </c>
      <c r="N104" s="152">
        <v>2022</v>
      </c>
      <c r="O104" s="158">
        <v>2024</v>
      </c>
      <c r="P104" s="152"/>
      <c r="Q104" s="153" t="s">
        <v>33</v>
      </c>
      <c r="R104" s="153"/>
      <c r="S104" s="158"/>
      <c r="T104" s="154"/>
      <c r="U104" s="154"/>
      <c r="V104" s="154"/>
      <c r="W104" s="154"/>
      <c r="X104" s="154"/>
      <c r="Y104" s="152" t="s">
        <v>260</v>
      </c>
      <c r="Z104" s="158" t="s">
        <v>35</v>
      </c>
    </row>
    <row r="105" spans="1:26" ht="43.5" x14ac:dyDescent="0.35">
      <c r="A105" s="519">
        <v>63</v>
      </c>
      <c r="B105" s="689"/>
      <c r="C105" s="797"/>
      <c r="D105" s="698"/>
      <c r="E105" s="698"/>
      <c r="F105" s="752"/>
      <c r="G105" s="154" t="s">
        <v>263</v>
      </c>
      <c r="H105" s="656"/>
      <c r="I105" s="656"/>
      <c r="J105" s="656"/>
      <c r="K105" s="154" t="s">
        <v>264</v>
      </c>
      <c r="L105" s="156">
        <v>4000000</v>
      </c>
      <c r="M105" s="323">
        <f t="shared" si="6"/>
        <v>2800000</v>
      </c>
      <c r="N105" s="152">
        <v>2023</v>
      </c>
      <c r="O105" s="158">
        <v>2027</v>
      </c>
      <c r="P105" s="152"/>
      <c r="Q105" s="153"/>
      <c r="R105" s="153"/>
      <c r="S105" s="158" t="s">
        <v>33</v>
      </c>
      <c r="T105" s="154"/>
      <c r="U105" s="154"/>
      <c r="V105" s="154"/>
      <c r="W105" s="154"/>
      <c r="X105" s="154"/>
      <c r="Y105" s="152" t="s">
        <v>260</v>
      </c>
      <c r="Z105" s="158" t="s">
        <v>35</v>
      </c>
    </row>
    <row r="106" spans="1:26" ht="87" x14ac:dyDescent="0.35">
      <c r="A106" s="519">
        <v>64</v>
      </c>
      <c r="B106" s="689"/>
      <c r="C106" s="797"/>
      <c r="D106" s="698"/>
      <c r="E106" s="698"/>
      <c r="F106" s="752"/>
      <c r="G106" s="192" t="s">
        <v>265</v>
      </c>
      <c r="H106" s="656"/>
      <c r="I106" s="656"/>
      <c r="J106" s="656"/>
      <c r="K106" s="192" t="s">
        <v>266</v>
      </c>
      <c r="L106" s="243">
        <v>800000</v>
      </c>
      <c r="M106" s="323">
        <f t="shared" si="6"/>
        <v>560000</v>
      </c>
      <c r="N106" s="244">
        <v>2024</v>
      </c>
      <c r="O106" s="245">
        <v>2026</v>
      </c>
      <c r="P106" s="244"/>
      <c r="Q106" s="246"/>
      <c r="R106" s="246"/>
      <c r="S106" s="245" t="s">
        <v>33</v>
      </c>
      <c r="T106" s="192"/>
      <c r="U106" s="192"/>
      <c r="V106" s="192"/>
      <c r="W106" s="192"/>
      <c r="X106" s="192"/>
      <c r="Y106" s="244" t="s">
        <v>267</v>
      </c>
      <c r="Z106" s="245" t="s">
        <v>35</v>
      </c>
    </row>
    <row r="107" spans="1:26" ht="87" x14ac:dyDescent="0.35">
      <c r="A107" s="519">
        <v>65</v>
      </c>
      <c r="B107" s="689"/>
      <c r="C107" s="797"/>
      <c r="D107" s="698"/>
      <c r="E107" s="698"/>
      <c r="F107" s="752"/>
      <c r="G107" s="192" t="s">
        <v>268</v>
      </c>
      <c r="H107" s="656"/>
      <c r="I107" s="656"/>
      <c r="J107" s="656"/>
      <c r="K107" s="192" t="s">
        <v>269</v>
      </c>
      <c r="L107" s="243">
        <v>650000</v>
      </c>
      <c r="M107" s="323">
        <f t="shared" si="6"/>
        <v>455000</v>
      </c>
      <c r="N107" s="244">
        <v>2024</v>
      </c>
      <c r="O107" s="245">
        <v>2026</v>
      </c>
      <c r="P107" s="244"/>
      <c r="Q107" s="246"/>
      <c r="R107" s="246" t="s">
        <v>33</v>
      </c>
      <c r="S107" s="245"/>
      <c r="T107" s="192"/>
      <c r="U107" s="192"/>
      <c r="V107" s="192"/>
      <c r="W107" s="192"/>
      <c r="X107" s="192"/>
      <c r="Y107" s="244" t="s">
        <v>267</v>
      </c>
      <c r="Z107" s="245" t="s">
        <v>35</v>
      </c>
    </row>
    <row r="108" spans="1:26" ht="72.5" x14ac:dyDescent="0.35">
      <c r="A108" s="519">
        <v>66</v>
      </c>
      <c r="B108" s="689"/>
      <c r="C108" s="797"/>
      <c r="D108" s="698"/>
      <c r="E108" s="698"/>
      <c r="F108" s="752"/>
      <c r="G108" s="192" t="s">
        <v>270</v>
      </c>
      <c r="H108" s="656"/>
      <c r="I108" s="656"/>
      <c r="J108" s="656"/>
      <c r="K108" s="192" t="s">
        <v>271</v>
      </c>
      <c r="L108" s="243">
        <v>2500000</v>
      </c>
      <c r="M108" s="323">
        <f t="shared" si="6"/>
        <v>1750000</v>
      </c>
      <c r="N108" s="244">
        <v>2023</v>
      </c>
      <c r="O108" s="245">
        <v>2025</v>
      </c>
      <c r="P108" s="244" t="s">
        <v>33</v>
      </c>
      <c r="Q108" s="246" t="s">
        <v>33</v>
      </c>
      <c r="R108" s="246"/>
      <c r="S108" s="245" t="s">
        <v>33</v>
      </c>
      <c r="T108" s="192"/>
      <c r="U108" s="192"/>
      <c r="V108" s="192"/>
      <c r="W108" s="192"/>
      <c r="X108" s="192" t="s">
        <v>33</v>
      </c>
      <c r="Y108" s="244" t="s">
        <v>272</v>
      </c>
      <c r="Z108" s="245"/>
    </row>
    <row r="109" spans="1:26" ht="87" x14ac:dyDescent="0.35">
      <c r="A109" s="519">
        <v>67</v>
      </c>
      <c r="B109" s="689"/>
      <c r="C109" s="797"/>
      <c r="D109" s="698"/>
      <c r="E109" s="698"/>
      <c r="F109" s="752"/>
      <c r="G109" s="154" t="s">
        <v>273</v>
      </c>
      <c r="H109" s="656"/>
      <c r="I109" s="656"/>
      <c r="J109" s="656"/>
      <c r="K109" s="154" t="s">
        <v>274</v>
      </c>
      <c r="L109" s="156">
        <v>460000</v>
      </c>
      <c r="M109" s="323">
        <f t="shared" si="6"/>
        <v>322000</v>
      </c>
      <c r="N109" s="152">
        <v>2023</v>
      </c>
      <c r="O109" s="158">
        <v>2025</v>
      </c>
      <c r="P109" s="152"/>
      <c r="Q109" s="153"/>
      <c r="R109" s="153"/>
      <c r="S109" s="158" t="s">
        <v>33</v>
      </c>
      <c r="T109" s="154"/>
      <c r="U109" s="154"/>
      <c r="V109" s="154"/>
      <c r="W109" s="154" t="s">
        <v>33</v>
      </c>
      <c r="X109" s="154"/>
      <c r="Y109" s="152" t="s">
        <v>267</v>
      </c>
      <c r="Z109" s="158" t="s">
        <v>35</v>
      </c>
    </row>
    <row r="110" spans="1:26" ht="58" x14ac:dyDescent="0.35">
      <c r="A110" s="519">
        <v>68</v>
      </c>
      <c r="B110" s="689"/>
      <c r="C110" s="797"/>
      <c r="D110" s="698"/>
      <c r="E110" s="698"/>
      <c r="F110" s="752"/>
      <c r="G110" s="154" t="s">
        <v>275</v>
      </c>
      <c r="H110" s="656"/>
      <c r="I110" s="656"/>
      <c r="J110" s="656"/>
      <c r="K110" s="154" t="s">
        <v>276</v>
      </c>
      <c r="L110" s="156">
        <v>1600000</v>
      </c>
      <c r="M110" s="323">
        <f t="shared" si="6"/>
        <v>1120000</v>
      </c>
      <c r="N110" s="152">
        <v>2023</v>
      </c>
      <c r="O110" s="158">
        <v>2027</v>
      </c>
      <c r="P110" s="152"/>
      <c r="Q110" s="153"/>
      <c r="R110" s="153"/>
      <c r="S110" s="158"/>
      <c r="T110" s="154"/>
      <c r="U110" s="154"/>
      <c r="V110" s="154"/>
      <c r="W110" s="154"/>
      <c r="X110" s="154"/>
      <c r="Y110" s="152" t="s">
        <v>277</v>
      </c>
      <c r="Z110" s="158" t="s">
        <v>357</v>
      </c>
    </row>
    <row r="111" spans="1:26" ht="58" x14ac:dyDescent="0.35">
      <c r="A111" s="519">
        <v>69</v>
      </c>
      <c r="B111" s="689"/>
      <c r="C111" s="797"/>
      <c r="D111" s="698"/>
      <c r="E111" s="698"/>
      <c r="F111" s="752"/>
      <c r="G111" s="247" t="s">
        <v>278</v>
      </c>
      <c r="H111" s="656"/>
      <c r="I111" s="656"/>
      <c r="J111" s="656"/>
      <c r="K111" s="154" t="s">
        <v>279</v>
      </c>
      <c r="L111" s="156">
        <v>810000</v>
      </c>
      <c r="M111" s="323">
        <f t="shared" si="6"/>
        <v>567000</v>
      </c>
      <c r="N111" s="152">
        <v>2023</v>
      </c>
      <c r="O111" s="158">
        <v>2027</v>
      </c>
      <c r="P111" s="152"/>
      <c r="Q111" s="153"/>
      <c r="R111" s="153"/>
      <c r="S111" s="158"/>
      <c r="T111" s="154"/>
      <c r="U111" s="154"/>
      <c r="V111" s="154"/>
      <c r="W111" s="154" t="s">
        <v>33</v>
      </c>
      <c r="X111" s="154"/>
      <c r="Y111" s="152" t="s">
        <v>277</v>
      </c>
      <c r="Z111" s="158" t="s">
        <v>357</v>
      </c>
    </row>
    <row r="112" spans="1:26" ht="58.5" thickBot="1" x14ac:dyDescent="0.4">
      <c r="A112" s="520">
        <v>70</v>
      </c>
      <c r="B112" s="690"/>
      <c r="C112" s="798"/>
      <c r="D112" s="699"/>
      <c r="E112" s="699"/>
      <c r="F112" s="753"/>
      <c r="G112" s="165" t="s">
        <v>280</v>
      </c>
      <c r="H112" s="657"/>
      <c r="I112" s="657"/>
      <c r="J112" s="657"/>
      <c r="K112" s="165" t="s">
        <v>281</v>
      </c>
      <c r="L112" s="256">
        <v>2500000</v>
      </c>
      <c r="M112" s="324">
        <f t="shared" si="6"/>
        <v>1750000</v>
      </c>
      <c r="N112" s="162">
        <v>2024</v>
      </c>
      <c r="O112" s="168">
        <v>2027</v>
      </c>
      <c r="P112" s="162"/>
      <c r="Q112" s="163"/>
      <c r="R112" s="163"/>
      <c r="S112" s="168"/>
      <c r="T112" s="165"/>
      <c r="U112" s="165"/>
      <c r="V112" s="165"/>
      <c r="W112" s="165"/>
      <c r="X112" s="165"/>
      <c r="Y112" s="162" t="s">
        <v>277</v>
      </c>
      <c r="Z112" s="168" t="s">
        <v>357</v>
      </c>
    </row>
    <row r="113" spans="1:26" ht="15.5" x14ac:dyDescent="0.35"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</row>
    <row r="114" spans="1:26" ht="18.5" x14ac:dyDescent="0.45">
      <c r="B114" s="138" t="s">
        <v>313</v>
      </c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</row>
    <row r="115" spans="1:26" ht="16" thickBot="1" x14ac:dyDescent="0.4"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</row>
    <row r="116" spans="1:26" ht="17" thickBot="1" x14ac:dyDescent="0.4">
      <c r="A116" s="518"/>
      <c r="B116" s="670" t="s">
        <v>0</v>
      </c>
      <c r="C116" s="671"/>
      <c r="D116" s="671"/>
      <c r="E116" s="671"/>
      <c r="F116" s="672"/>
      <c r="G116" s="732" t="s">
        <v>1</v>
      </c>
      <c r="H116" s="735" t="s">
        <v>2</v>
      </c>
      <c r="I116" s="673" t="s">
        <v>3</v>
      </c>
      <c r="J116" s="676" t="s">
        <v>4</v>
      </c>
      <c r="K116" s="725" t="s">
        <v>5</v>
      </c>
      <c r="L116" s="740" t="s">
        <v>399</v>
      </c>
      <c r="M116" s="741"/>
      <c r="N116" s="742" t="s">
        <v>400</v>
      </c>
      <c r="O116" s="743"/>
      <c r="P116" s="744" t="s">
        <v>401</v>
      </c>
      <c r="Q116" s="745"/>
      <c r="R116" s="745"/>
      <c r="S116" s="745"/>
      <c r="T116" s="745"/>
      <c r="U116" s="745"/>
      <c r="V116" s="745"/>
      <c r="W116" s="746"/>
      <c r="X116" s="746"/>
      <c r="Y116" s="747" t="s">
        <v>7</v>
      </c>
      <c r="Z116" s="748"/>
    </row>
    <row r="117" spans="1:26" x14ac:dyDescent="0.35">
      <c r="A117" s="643" t="s">
        <v>489</v>
      </c>
      <c r="B117" s="749" t="s">
        <v>8</v>
      </c>
      <c r="C117" s="726" t="s">
        <v>9</v>
      </c>
      <c r="D117" s="726" t="s">
        <v>10</v>
      </c>
      <c r="E117" s="726" t="s">
        <v>11</v>
      </c>
      <c r="F117" s="728" t="s">
        <v>12</v>
      </c>
      <c r="G117" s="733"/>
      <c r="H117" s="736"/>
      <c r="I117" s="674"/>
      <c r="J117" s="677"/>
      <c r="K117" s="738"/>
      <c r="L117" s="730" t="s">
        <v>13</v>
      </c>
      <c r="M117" s="717" t="s">
        <v>402</v>
      </c>
      <c r="N117" s="719" t="s">
        <v>14</v>
      </c>
      <c r="O117" s="721" t="s">
        <v>15</v>
      </c>
      <c r="P117" s="723" t="s">
        <v>16</v>
      </c>
      <c r="Q117" s="724"/>
      <c r="R117" s="724"/>
      <c r="S117" s="725"/>
      <c r="T117" s="711" t="s">
        <v>17</v>
      </c>
      <c r="U117" s="709" t="s">
        <v>398</v>
      </c>
      <c r="V117" s="709" t="s">
        <v>18</v>
      </c>
      <c r="W117" s="711" t="s">
        <v>19</v>
      </c>
      <c r="X117" s="713" t="s">
        <v>20</v>
      </c>
      <c r="Y117" s="715" t="s">
        <v>21</v>
      </c>
      <c r="Z117" s="707" t="s">
        <v>22</v>
      </c>
    </row>
    <row r="118" spans="1:26" ht="68.5" customHeight="1" thickBot="1" x14ac:dyDescent="0.4">
      <c r="A118" s="644"/>
      <c r="B118" s="750"/>
      <c r="C118" s="727"/>
      <c r="D118" s="727"/>
      <c r="E118" s="727"/>
      <c r="F118" s="729"/>
      <c r="G118" s="734"/>
      <c r="H118" s="737"/>
      <c r="I118" s="675"/>
      <c r="J118" s="678"/>
      <c r="K118" s="739"/>
      <c r="L118" s="731"/>
      <c r="M118" s="718"/>
      <c r="N118" s="720"/>
      <c r="O118" s="722"/>
      <c r="P118" s="172" t="s">
        <v>23</v>
      </c>
      <c r="Q118" s="173" t="s">
        <v>403</v>
      </c>
      <c r="R118" s="173" t="s">
        <v>404</v>
      </c>
      <c r="S118" s="174" t="s">
        <v>405</v>
      </c>
      <c r="T118" s="712"/>
      <c r="U118" s="710"/>
      <c r="V118" s="710"/>
      <c r="W118" s="712"/>
      <c r="X118" s="714"/>
      <c r="Y118" s="716"/>
      <c r="Z118" s="708"/>
    </row>
    <row r="119" spans="1:26" ht="72.5" customHeight="1" x14ac:dyDescent="0.35">
      <c r="A119" s="519">
        <v>71</v>
      </c>
      <c r="B119" s="694" t="s">
        <v>290</v>
      </c>
      <c r="C119" s="697" t="s">
        <v>291</v>
      </c>
      <c r="D119" s="754">
        <v>47258721</v>
      </c>
      <c r="E119" s="754">
        <v>47258721</v>
      </c>
      <c r="F119" s="757">
        <v>600062945</v>
      </c>
      <c r="G119" s="144" t="s">
        <v>180</v>
      </c>
      <c r="H119" s="655" t="s">
        <v>206</v>
      </c>
      <c r="I119" s="655" t="s">
        <v>30</v>
      </c>
      <c r="J119" s="655" t="s">
        <v>292</v>
      </c>
      <c r="K119" s="144" t="s">
        <v>293</v>
      </c>
      <c r="L119" s="217">
        <v>4000000</v>
      </c>
      <c r="M119" s="328">
        <f>L119*0.7</f>
        <v>2800000</v>
      </c>
      <c r="N119" s="248" t="s">
        <v>294</v>
      </c>
      <c r="O119" s="249" t="s">
        <v>295</v>
      </c>
      <c r="P119" s="178" t="s">
        <v>33</v>
      </c>
      <c r="Q119" s="179" t="s">
        <v>33</v>
      </c>
      <c r="R119" s="179"/>
      <c r="S119" s="180"/>
      <c r="T119" s="181"/>
      <c r="U119" s="181"/>
      <c r="V119" s="181"/>
      <c r="W119" s="181"/>
      <c r="X119" s="181"/>
      <c r="Y119" s="142" t="s">
        <v>296</v>
      </c>
      <c r="Z119" s="148" t="s">
        <v>85</v>
      </c>
    </row>
    <row r="120" spans="1:26" ht="116" x14ac:dyDescent="0.35">
      <c r="A120" s="519">
        <v>72</v>
      </c>
      <c r="B120" s="695"/>
      <c r="C120" s="698"/>
      <c r="D120" s="755"/>
      <c r="E120" s="755"/>
      <c r="F120" s="758"/>
      <c r="G120" s="154" t="s">
        <v>297</v>
      </c>
      <c r="H120" s="656"/>
      <c r="I120" s="656"/>
      <c r="J120" s="656"/>
      <c r="K120" s="154" t="s">
        <v>298</v>
      </c>
      <c r="L120" s="218">
        <v>4000000</v>
      </c>
      <c r="M120" s="329">
        <f t="shared" ref="M120:M126" si="7">L120*0.7</f>
        <v>2800000</v>
      </c>
      <c r="N120" s="250" t="s">
        <v>299</v>
      </c>
      <c r="O120" s="251" t="s">
        <v>300</v>
      </c>
      <c r="P120" s="252" t="s">
        <v>33</v>
      </c>
      <c r="Q120" s="253" t="s">
        <v>33</v>
      </c>
      <c r="R120" s="253" t="s">
        <v>33</v>
      </c>
      <c r="S120" s="186" t="s">
        <v>33</v>
      </c>
      <c r="T120" s="187"/>
      <c r="U120" s="187"/>
      <c r="V120" s="187"/>
      <c r="W120" s="187"/>
      <c r="X120" s="187"/>
      <c r="Y120" s="152" t="s">
        <v>296</v>
      </c>
      <c r="Z120" s="158" t="s">
        <v>85</v>
      </c>
    </row>
    <row r="121" spans="1:26" ht="58" x14ac:dyDescent="0.35">
      <c r="A121" s="519">
        <v>73</v>
      </c>
      <c r="B121" s="695"/>
      <c r="C121" s="698"/>
      <c r="D121" s="755"/>
      <c r="E121" s="755"/>
      <c r="F121" s="758"/>
      <c r="G121" s="154" t="s">
        <v>301</v>
      </c>
      <c r="H121" s="656"/>
      <c r="I121" s="656"/>
      <c r="J121" s="656"/>
      <c r="K121" s="154" t="s">
        <v>302</v>
      </c>
      <c r="L121" s="218">
        <v>6000000</v>
      </c>
      <c r="M121" s="329">
        <f t="shared" si="7"/>
        <v>4200000</v>
      </c>
      <c r="N121" s="250" t="s">
        <v>294</v>
      </c>
      <c r="O121" s="251" t="s">
        <v>295</v>
      </c>
      <c r="P121" s="184"/>
      <c r="Q121" s="185"/>
      <c r="R121" s="185"/>
      <c r="S121" s="186"/>
      <c r="T121" s="187"/>
      <c r="U121" s="187"/>
      <c r="V121" s="187"/>
      <c r="W121" s="187"/>
      <c r="X121" s="187"/>
      <c r="Y121" s="152" t="s">
        <v>296</v>
      </c>
      <c r="Z121" s="158" t="s">
        <v>85</v>
      </c>
    </row>
    <row r="122" spans="1:26" ht="58" x14ac:dyDescent="0.35">
      <c r="A122" s="519">
        <v>74</v>
      </c>
      <c r="B122" s="695"/>
      <c r="C122" s="698"/>
      <c r="D122" s="755"/>
      <c r="E122" s="755"/>
      <c r="F122" s="758"/>
      <c r="G122" s="154" t="s">
        <v>303</v>
      </c>
      <c r="H122" s="656"/>
      <c r="I122" s="656"/>
      <c r="J122" s="656"/>
      <c r="K122" s="154" t="s">
        <v>304</v>
      </c>
      <c r="L122" s="218">
        <v>4000000</v>
      </c>
      <c r="M122" s="329">
        <f t="shared" si="7"/>
        <v>2800000</v>
      </c>
      <c r="N122" s="250" t="s">
        <v>294</v>
      </c>
      <c r="O122" s="251" t="s">
        <v>295</v>
      </c>
      <c r="P122" s="184"/>
      <c r="Q122" s="185" t="s">
        <v>33</v>
      </c>
      <c r="R122" s="185" t="s">
        <v>33</v>
      </c>
      <c r="S122" s="186" t="s">
        <v>33</v>
      </c>
      <c r="T122" s="187"/>
      <c r="U122" s="187"/>
      <c r="V122" s="187"/>
      <c r="W122" s="187"/>
      <c r="X122" s="187"/>
      <c r="Y122" s="152" t="s">
        <v>296</v>
      </c>
      <c r="Z122" s="158" t="s">
        <v>85</v>
      </c>
    </row>
    <row r="123" spans="1:26" ht="72.5" x14ac:dyDescent="0.35">
      <c r="A123" s="519">
        <v>75</v>
      </c>
      <c r="B123" s="695"/>
      <c r="C123" s="698"/>
      <c r="D123" s="755"/>
      <c r="E123" s="755"/>
      <c r="F123" s="758"/>
      <c r="G123" s="154" t="s">
        <v>305</v>
      </c>
      <c r="H123" s="656"/>
      <c r="I123" s="656"/>
      <c r="J123" s="656"/>
      <c r="K123" s="154" t="s">
        <v>306</v>
      </c>
      <c r="L123" s="218">
        <v>8000000</v>
      </c>
      <c r="M123" s="329">
        <f t="shared" si="7"/>
        <v>5600000</v>
      </c>
      <c r="N123" s="250" t="s">
        <v>294</v>
      </c>
      <c r="O123" s="251" t="s">
        <v>295</v>
      </c>
      <c r="P123" s="184"/>
      <c r="Q123" s="185"/>
      <c r="R123" s="185"/>
      <c r="S123" s="186"/>
      <c r="T123" s="187"/>
      <c r="U123" s="187"/>
      <c r="V123" s="187"/>
      <c r="W123" s="187"/>
      <c r="X123" s="187"/>
      <c r="Y123" s="152" t="s">
        <v>296</v>
      </c>
      <c r="Z123" s="158" t="s">
        <v>85</v>
      </c>
    </row>
    <row r="124" spans="1:26" ht="58" x14ac:dyDescent="0.35">
      <c r="A124" s="519">
        <v>76</v>
      </c>
      <c r="B124" s="695"/>
      <c r="C124" s="698"/>
      <c r="D124" s="755"/>
      <c r="E124" s="755"/>
      <c r="F124" s="758"/>
      <c r="G124" s="154" t="s">
        <v>307</v>
      </c>
      <c r="H124" s="656"/>
      <c r="I124" s="656"/>
      <c r="J124" s="656"/>
      <c r="K124" s="154" t="s">
        <v>308</v>
      </c>
      <c r="L124" s="218">
        <v>5000000</v>
      </c>
      <c r="M124" s="329">
        <f t="shared" si="7"/>
        <v>3500000</v>
      </c>
      <c r="N124" s="250" t="s">
        <v>294</v>
      </c>
      <c r="O124" s="251" t="s">
        <v>295</v>
      </c>
      <c r="P124" s="184"/>
      <c r="Q124" s="185"/>
      <c r="R124" s="185"/>
      <c r="S124" s="186"/>
      <c r="T124" s="187"/>
      <c r="U124" s="187"/>
      <c r="V124" s="187"/>
      <c r="W124" s="187"/>
      <c r="X124" s="187"/>
      <c r="Y124" s="152" t="s">
        <v>296</v>
      </c>
      <c r="Z124" s="158" t="s">
        <v>85</v>
      </c>
    </row>
    <row r="125" spans="1:26" ht="58" x14ac:dyDescent="0.35">
      <c r="A125" s="519">
        <v>77</v>
      </c>
      <c r="B125" s="695"/>
      <c r="C125" s="698"/>
      <c r="D125" s="755"/>
      <c r="E125" s="755"/>
      <c r="F125" s="758"/>
      <c r="G125" s="154" t="s">
        <v>309</v>
      </c>
      <c r="H125" s="656"/>
      <c r="I125" s="656"/>
      <c r="J125" s="656"/>
      <c r="K125" s="154" t="s">
        <v>310</v>
      </c>
      <c r="L125" s="218">
        <v>4000000</v>
      </c>
      <c r="M125" s="329">
        <f t="shared" si="7"/>
        <v>2800000</v>
      </c>
      <c r="N125" s="250" t="s">
        <v>294</v>
      </c>
      <c r="O125" s="251" t="s">
        <v>295</v>
      </c>
      <c r="P125" s="184"/>
      <c r="Q125" s="185"/>
      <c r="R125" s="185"/>
      <c r="S125" s="186"/>
      <c r="T125" s="187"/>
      <c r="U125" s="187"/>
      <c r="V125" s="187"/>
      <c r="W125" s="187"/>
      <c r="X125" s="187"/>
      <c r="Y125" s="152" t="s">
        <v>296</v>
      </c>
      <c r="Z125" s="158" t="s">
        <v>85</v>
      </c>
    </row>
    <row r="126" spans="1:26" ht="87.5" thickBot="1" x14ac:dyDescent="0.4">
      <c r="A126" s="520">
        <v>78</v>
      </c>
      <c r="B126" s="696"/>
      <c r="C126" s="699"/>
      <c r="D126" s="756"/>
      <c r="E126" s="756"/>
      <c r="F126" s="759"/>
      <c r="G126" s="175" t="s">
        <v>311</v>
      </c>
      <c r="H126" s="657"/>
      <c r="I126" s="657"/>
      <c r="J126" s="657"/>
      <c r="K126" s="175" t="s">
        <v>312</v>
      </c>
      <c r="L126" s="239">
        <v>1500000</v>
      </c>
      <c r="M126" s="330">
        <f t="shared" si="7"/>
        <v>1050000</v>
      </c>
      <c r="N126" s="325" t="s">
        <v>294</v>
      </c>
      <c r="O126" s="326" t="s">
        <v>295</v>
      </c>
      <c r="P126" s="318"/>
      <c r="Q126" s="236" t="s">
        <v>33</v>
      </c>
      <c r="R126" s="236" t="s">
        <v>33</v>
      </c>
      <c r="S126" s="237"/>
      <c r="T126" s="238"/>
      <c r="U126" s="238"/>
      <c r="V126" s="238"/>
      <c r="W126" s="238"/>
      <c r="X126" s="238"/>
      <c r="Y126" s="235" t="s">
        <v>296</v>
      </c>
      <c r="Z126" s="327" t="s">
        <v>85</v>
      </c>
    </row>
    <row r="127" spans="1:26" ht="15.5" x14ac:dyDescent="0.35"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</row>
    <row r="128" spans="1:26" ht="18.5" x14ac:dyDescent="0.45">
      <c r="B128" s="138" t="s">
        <v>326</v>
      </c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</row>
    <row r="129" spans="1:26" ht="16" thickBot="1" x14ac:dyDescent="0.4"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</row>
    <row r="130" spans="1:26" ht="17" thickBot="1" x14ac:dyDescent="0.4">
      <c r="A130" s="518"/>
      <c r="B130" s="670" t="s">
        <v>0</v>
      </c>
      <c r="C130" s="671"/>
      <c r="D130" s="671"/>
      <c r="E130" s="671"/>
      <c r="F130" s="672"/>
      <c r="G130" s="732" t="s">
        <v>1</v>
      </c>
      <c r="H130" s="735" t="s">
        <v>2</v>
      </c>
      <c r="I130" s="673" t="s">
        <v>3</v>
      </c>
      <c r="J130" s="676" t="s">
        <v>4</v>
      </c>
      <c r="K130" s="725" t="s">
        <v>5</v>
      </c>
      <c r="L130" s="740" t="s">
        <v>399</v>
      </c>
      <c r="M130" s="741"/>
      <c r="N130" s="742" t="s">
        <v>400</v>
      </c>
      <c r="O130" s="743"/>
      <c r="P130" s="744" t="s">
        <v>401</v>
      </c>
      <c r="Q130" s="745"/>
      <c r="R130" s="745"/>
      <c r="S130" s="745"/>
      <c r="T130" s="745"/>
      <c r="U130" s="745"/>
      <c r="V130" s="745"/>
      <c r="W130" s="746"/>
      <c r="X130" s="746"/>
      <c r="Y130" s="747" t="s">
        <v>7</v>
      </c>
      <c r="Z130" s="748"/>
    </row>
    <row r="131" spans="1:26" x14ac:dyDescent="0.35">
      <c r="A131" s="643" t="s">
        <v>489</v>
      </c>
      <c r="B131" s="749" t="s">
        <v>8</v>
      </c>
      <c r="C131" s="726" t="s">
        <v>9</v>
      </c>
      <c r="D131" s="726" t="s">
        <v>10</v>
      </c>
      <c r="E131" s="726" t="s">
        <v>11</v>
      </c>
      <c r="F131" s="728" t="s">
        <v>12</v>
      </c>
      <c r="G131" s="733"/>
      <c r="H131" s="736"/>
      <c r="I131" s="674"/>
      <c r="J131" s="677"/>
      <c r="K131" s="738"/>
      <c r="L131" s="730" t="s">
        <v>13</v>
      </c>
      <c r="M131" s="717" t="s">
        <v>402</v>
      </c>
      <c r="N131" s="719" t="s">
        <v>14</v>
      </c>
      <c r="O131" s="721" t="s">
        <v>15</v>
      </c>
      <c r="P131" s="723" t="s">
        <v>16</v>
      </c>
      <c r="Q131" s="724"/>
      <c r="R131" s="724"/>
      <c r="S131" s="725"/>
      <c r="T131" s="711" t="s">
        <v>17</v>
      </c>
      <c r="U131" s="709" t="s">
        <v>398</v>
      </c>
      <c r="V131" s="709" t="s">
        <v>18</v>
      </c>
      <c r="W131" s="711" t="s">
        <v>19</v>
      </c>
      <c r="X131" s="713" t="s">
        <v>20</v>
      </c>
      <c r="Y131" s="715" t="s">
        <v>21</v>
      </c>
      <c r="Z131" s="707" t="s">
        <v>22</v>
      </c>
    </row>
    <row r="132" spans="1:26" ht="62.5" thickBot="1" x14ac:dyDescent="0.4">
      <c r="A132" s="644"/>
      <c r="B132" s="750"/>
      <c r="C132" s="727"/>
      <c r="D132" s="727"/>
      <c r="E132" s="727"/>
      <c r="F132" s="729"/>
      <c r="G132" s="734"/>
      <c r="H132" s="737"/>
      <c r="I132" s="675"/>
      <c r="J132" s="678"/>
      <c r="K132" s="739"/>
      <c r="L132" s="731"/>
      <c r="M132" s="718"/>
      <c r="N132" s="720"/>
      <c r="O132" s="722"/>
      <c r="P132" s="172" t="s">
        <v>23</v>
      </c>
      <c r="Q132" s="173" t="s">
        <v>403</v>
      </c>
      <c r="R132" s="173" t="s">
        <v>404</v>
      </c>
      <c r="S132" s="174" t="s">
        <v>405</v>
      </c>
      <c r="T132" s="712"/>
      <c r="U132" s="710"/>
      <c r="V132" s="710"/>
      <c r="W132" s="712"/>
      <c r="X132" s="714"/>
      <c r="Y132" s="716"/>
      <c r="Z132" s="708"/>
    </row>
    <row r="133" spans="1:26" ht="72.5" x14ac:dyDescent="0.35">
      <c r="A133" s="519">
        <v>79</v>
      </c>
      <c r="B133" s="694" t="s">
        <v>314</v>
      </c>
      <c r="C133" s="697" t="s">
        <v>315</v>
      </c>
      <c r="D133" s="697">
        <v>71004041</v>
      </c>
      <c r="E133" s="697" t="s">
        <v>316</v>
      </c>
      <c r="F133" s="751">
        <v>650051238</v>
      </c>
      <c r="G133" s="144" t="s">
        <v>317</v>
      </c>
      <c r="H133" s="655" t="s">
        <v>29</v>
      </c>
      <c r="I133" s="655" t="s">
        <v>30</v>
      </c>
      <c r="J133" s="655" t="s">
        <v>318</v>
      </c>
      <c r="K133" s="144" t="s">
        <v>319</v>
      </c>
      <c r="L133" s="146">
        <v>1000000</v>
      </c>
      <c r="M133" s="147">
        <f>L133*0.7</f>
        <v>700000</v>
      </c>
      <c r="N133" s="142">
        <v>2022</v>
      </c>
      <c r="O133" s="148">
        <v>2027</v>
      </c>
      <c r="P133" s="142"/>
      <c r="Q133" s="143"/>
      <c r="R133" s="143" t="s">
        <v>239</v>
      </c>
      <c r="S133" s="148"/>
      <c r="T133" s="144"/>
      <c r="U133" s="181"/>
      <c r="V133" s="181" t="s">
        <v>33</v>
      </c>
      <c r="W133" s="181"/>
      <c r="X133" s="181"/>
      <c r="Y133" s="142" t="s">
        <v>357</v>
      </c>
      <c r="Z133" s="148" t="s">
        <v>357</v>
      </c>
    </row>
    <row r="134" spans="1:26" ht="87" x14ac:dyDescent="0.35">
      <c r="A134" s="519">
        <v>80</v>
      </c>
      <c r="B134" s="695"/>
      <c r="C134" s="698"/>
      <c r="D134" s="698"/>
      <c r="E134" s="698"/>
      <c r="F134" s="752"/>
      <c r="G134" s="154" t="s">
        <v>320</v>
      </c>
      <c r="H134" s="656"/>
      <c r="I134" s="656"/>
      <c r="J134" s="656"/>
      <c r="K134" s="154" t="s">
        <v>321</v>
      </c>
      <c r="L134" s="156">
        <v>3500000</v>
      </c>
      <c r="M134" s="157">
        <f t="shared" ref="M134:M136" si="8">L134*0.7</f>
        <v>2450000</v>
      </c>
      <c r="N134" s="152">
        <v>2022</v>
      </c>
      <c r="O134" s="158">
        <v>2027</v>
      </c>
      <c r="P134" s="152"/>
      <c r="Q134" s="153"/>
      <c r="R134" s="153"/>
      <c r="S134" s="158"/>
      <c r="T134" s="154"/>
      <c r="U134" s="187"/>
      <c r="V134" s="187" t="s">
        <v>33</v>
      </c>
      <c r="W134" s="187" t="s">
        <v>33</v>
      </c>
      <c r="X134" s="187"/>
      <c r="Y134" s="152" t="s">
        <v>322</v>
      </c>
      <c r="Z134" s="158" t="s">
        <v>357</v>
      </c>
    </row>
    <row r="135" spans="1:26" ht="43.5" x14ac:dyDescent="0.35">
      <c r="A135" s="519">
        <v>81</v>
      </c>
      <c r="B135" s="695"/>
      <c r="C135" s="698"/>
      <c r="D135" s="698"/>
      <c r="E135" s="698"/>
      <c r="F135" s="752"/>
      <c r="G135" s="154" t="s">
        <v>60</v>
      </c>
      <c r="H135" s="656"/>
      <c r="I135" s="656"/>
      <c r="J135" s="656"/>
      <c r="K135" s="154" t="s">
        <v>323</v>
      </c>
      <c r="L135" s="156">
        <v>500000</v>
      </c>
      <c r="M135" s="157">
        <f t="shared" si="8"/>
        <v>350000</v>
      </c>
      <c r="N135" s="152">
        <v>2022</v>
      </c>
      <c r="O135" s="158">
        <v>2027</v>
      </c>
      <c r="P135" s="152"/>
      <c r="Q135" s="153"/>
      <c r="R135" s="153"/>
      <c r="S135" s="158"/>
      <c r="T135" s="154"/>
      <c r="U135" s="187"/>
      <c r="V135" s="187"/>
      <c r="W135" s="187"/>
      <c r="X135" s="187"/>
      <c r="Y135" s="152" t="s">
        <v>357</v>
      </c>
      <c r="Z135" s="158" t="s">
        <v>357</v>
      </c>
    </row>
    <row r="136" spans="1:26" ht="44" thickBot="1" x14ac:dyDescent="0.4">
      <c r="A136" s="520">
        <v>82</v>
      </c>
      <c r="B136" s="696"/>
      <c r="C136" s="699"/>
      <c r="D136" s="699"/>
      <c r="E136" s="699"/>
      <c r="F136" s="753"/>
      <c r="G136" s="165" t="s">
        <v>324</v>
      </c>
      <c r="H136" s="657"/>
      <c r="I136" s="657"/>
      <c r="J136" s="657"/>
      <c r="K136" s="165" t="s">
        <v>325</v>
      </c>
      <c r="L136" s="256">
        <v>300000</v>
      </c>
      <c r="M136" s="331">
        <f t="shared" si="8"/>
        <v>210000</v>
      </c>
      <c r="N136" s="235">
        <v>2022</v>
      </c>
      <c r="O136" s="327">
        <v>2027</v>
      </c>
      <c r="P136" s="162"/>
      <c r="Q136" s="163"/>
      <c r="R136" s="163"/>
      <c r="S136" s="168"/>
      <c r="T136" s="165"/>
      <c r="U136" s="234"/>
      <c r="V136" s="234"/>
      <c r="W136" s="234"/>
      <c r="X136" s="234"/>
      <c r="Y136" s="162" t="s">
        <v>357</v>
      </c>
      <c r="Z136" s="168" t="s">
        <v>357</v>
      </c>
    </row>
    <row r="137" spans="1:26" ht="15.5" x14ac:dyDescent="0.35"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</row>
    <row r="138" spans="1:26" ht="18.5" x14ac:dyDescent="0.45">
      <c r="B138" s="136" t="s">
        <v>367</v>
      </c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</row>
    <row r="139" spans="1:26" ht="16" thickBot="1" x14ac:dyDescent="0.4"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</row>
    <row r="140" spans="1:26" ht="17" thickBot="1" x14ac:dyDescent="0.4">
      <c r="A140" s="518"/>
      <c r="B140" s="670" t="s">
        <v>0</v>
      </c>
      <c r="C140" s="671"/>
      <c r="D140" s="671"/>
      <c r="E140" s="671"/>
      <c r="F140" s="672"/>
      <c r="G140" s="732" t="s">
        <v>1</v>
      </c>
      <c r="H140" s="735" t="s">
        <v>2</v>
      </c>
      <c r="I140" s="673" t="s">
        <v>3</v>
      </c>
      <c r="J140" s="676" t="s">
        <v>4</v>
      </c>
      <c r="K140" s="725" t="s">
        <v>5</v>
      </c>
      <c r="L140" s="740" t="s">
        <v>399</v>
      </c>
      <c r="M140" s="741"/>
      <c r="N140" s="742" t="s">
        <v>400</v>
      </c>
      <c r="O140" s="743"/>
      <c r="P140" s="744" t="s">
        <v>401</v>
      </c>
      <c r="Q140" s="745"/>
      <c r="R140" s="745"/>
      <c r="S140" s="745"/>
      <c r="T140" s="745"/>
      <c r="U140" s="745"/>
      <c r="V140" s="745"/>
      <c r="W140" s="746"/>
      <c r="X140" s="746"/>
      <c r="Y140" s="747" t="s">
        <v>7</v>
      </c>
      <c r="Z140" s="748"/>
    </row>
    <row r="141" spans="1:26" x14ac:dyDescent="0.35">
      <c r="A141" s="643" t="s">
        <v>489</v>
      </c>
      <c r="B141" s="749" t="s">
        <v>8</v>
      </c>
      <c r="C141" s="726" t="s">
        <v>9</v>
      </c>
      <c r="D141" s="726" t="s">
        <v>10</v>
      </c>
      <c r="E141" s="726" t="s">
        <v>11</v>
      </c>
      <c r="F141" s="728" t="s">
        <v>12</v>
      </c>
      <c r="G141" s="733"/>
      <c r="H141" s="736"/>
      <c r="I141" s="674"/>
      <c r="J141" s="677"/>
      <c r="K141" s="738"/>
      <c r="L141" s="730" t="s">
        <v>13</v>
      </c>
      <c r="M141" s="717" t="s">
        <v>402</v>
      </c>
      <c r="N141" s="719" t="s">
        <v>14</v>
      </c>
      <c r="O141" s="721" t="s">
        <v>15</v>
      </c>
      <c r="P141" s="723" t="s">
        <v>16</v>
      </c>
      <c r="Q141" s="724"/>
      <c r="R141" s="724"/>
      <c r="S141" s="725"/>
      <c r="T141" s="711" t="s">
        <v>17</v>
      </c>
      <c r="U141" s="709" t="s">
        <v>398</v>
      </c>
      <c r="V141" s="709" t="s">
        <v>18</v>
      </c>
      <c r="W141" s="711" t="s">
        <v>19</v>
      </c>
      <c r="X141" s="713" t="s">
        <v>20</v>
      </c>
      <c r="Y141" s="715" t="s">
        <v>21</v>
      </c>
      <c r="Z141" s="707" t="s">
        <v>22</v>
      </c>
    </row>
    <row r="142" spans="1:26" ht="62.5" thickBot="1" x14ac:dyDescent="0.4">
      <c r="A142" s="644"/>
      <c r="B142" s="750"/>
      <c r="C142" s="727"/>
      <c r="D142" s="727"/>
      <c r="E142" s="727"/>
      <c r="F142" s="729"/>
      <c r="G142" s="734"/>
      <c r="H142" s="737"/>
      <c r="I142" s="675"/>
      <c r="J142" s="678"/>
      <c r="K142" s="739"/>
      <c r="L142" s="731"/>
      <c r="M142" s="718"/>
      <c r="N142" s="720"/>
      <c r="O142" s="722"/>
      <c r="P142" s="172" t="s">
        <v>23</v>
      </c>
      <c r="Q142" s="173" t="s">
        <v>403</v>
      </c>
      <c r="R142" s="173" t="s">
        <v>404</v>
      </c>
      <c r="S142" s="174" t="s">
        <v>405</v>
      </c>
      <c r="T142" s="712"/>
      <c r="U142" s="710"/>
      <c r="V142" s="710"/>
      <c r="W142" s="712"/>
      <c r="X142" s="714"/>
      <c r="Y142" s="716"/>
      <c r="Z142" s="708"/>
    </row>
    <row r="143" spans="1:26" ht="58" x14ac:dyDescent="0.35">
      <c r="A143" s="519">
        <v>83</v>
      </c>
      <c r="B143" s="694" t="s">
        <v>367</v>
      </c>
      <c r="C143" s="697" t="s">
        <v>368</v>
      </c>
      <c r="D143" s="754">
        <v>60098741</v>
      </c>
      <c r="E143" s="754">
        <v>107722071</v>
      </c>
      <c r="F143" s="757">
        <v>600063011</v>
      </c>
      <c r="G143" s="144" t="s">
        <v>384</v>
      </c>
      <c r="H143" s="682" t="s">
        <v>29</v>
      </c>
      <c r="I143" s="655" t="s">
        <v>30</v>
      </c>
      <c r="J143" s="682" t="s">
        <v>376</v>
      </c>
      <c r="K143" s="144" t="s">
        <v>389</v>
      </c>
      <c r="L143" s="217">
        <v>1000000</v>
      </c>
      <c r="M143" s="328">
        <f>L143*0.7</f>
        <v>700000</v>
      </c>
      <c r="N143" s="332" t="s">
        <v>383</v>
      </c>
      <c r="O143" s="333">
        <v>2027</v>
      </c>
      <c r="P143" s="178"/>
      <c r="Q143" s="179"/>
      <c r="R143" s="179" t="s">
        <v>33</v>
      </c>
      <c r="S143" s="180" t="s">
        <v>33</v>
      </c>
      <c r="T143" s="181"/>
      <c r="U143" s="181"/>
      <c r="V143" s="181"/>
      <c r="W143" s="181"/>
      <c r="X143" s="181"/>
      <c r="Y143" s="142" t="s">
        <v>357</v>
      </c>
      <c r="Z143" s="180" t="s">
        <v>85</v>
      </c>
    </row>
    <row r="144" spans="1:26" ht="58" x14ac:dyDescent="0.35">
      <c r="A144" s="519">
        <v>84</v>
      </c>
      <c r="B144" s="695"/>
      <c r="C144" s="698"/>
      <c r="D144" s="755"/>
      <c r="E144" s="755"/>
      <c r="F144" s="758"/>
      <c r="G144" s="154" t="s">
        <v>385</v>
      </c>
      <c r="H144" s="683"/>
      <c r="I144" s="656"/>
      <c r="J144" s="683"/>
      <c r="K144" s="154" t="s">
        <v>390</v>
      </c>
      <c r="L144" s="218">
        <v>1500000</v>
      </c>
      <c r="M144" s="329">
        <f>L144*0.7</f>
        <v>1050000</v>
      </c>
      <c r="N144" s="184">
        <v>2022</v>
      </c>
      <c r="O144" s="186">
        <v>2027</v>
      </c>
      <c r="P144" s="184"/>
      <c r="Q144" s="185"/>
      <c r="R144" s="185" t="s">
        <v>33</v>
      </c>
      <c r="S144" s="186" t="s">
        <v>33</v>
      </c>
      <c r="T144" s="187"/>
      <c r="U144" s="187"/>
      <c r="V144" s="187"/>
      <c r="W144" s="187"/>
      <c r="X144" s="187"/>
      <c r="Y144" s="152" t="s">
        <v>357</v>
      </c>
      <c r="Z144" s="186" t="s">
        <v>85</v>
      </c>
    </row>
    <row r="145" spans="1:26" ht="58" x14ac:dyDescent="0.35">
      <c r="A145" s="519">
        <v>85</v>
      </c>
      <c r="B145" s="695"/>
      <c r="C145" s="698"/>
      <c r="D145" s="755"/>
      <c r="E145" s="755"/>
      <c r="F145" s="758"/>
      <c r="G145" s="154" t="s">
        <v>375</v>
      </c>
      <c r="H145" s="683"/>
      <c r="I145" s="656"/>
      <c r="J145" s="683"/>
      <c r="K145" s="154" t="s">
        <v>391</v>
      </c>
      <c r="L145" s="218">
        <v>500000</v>
      </c>
      <c r="M145" s="329">
        <f t="shared" ref="M145:M150" si="9">L145*0.7</f>
        <v>350000</v>
      </c>
      <c r="N145" s="184">
        <v>2022</v>
      </c>
      <c r="O145" s="186">
        <v>2027</v>
      </c>
      <c r="P145" s="184"/>
      <c r="Q145" s="185"/>
      <c r="R145" s="185"/>
      <c r="S145" s="186"/>
      <c r="T145" s="187"/>
      <c r="U145" s="187"/>
      <c r="V145" s="187" t="s">
        <v>33</v>
      </c>
      <c r="W145" s="187"/>
      <c r="X145" s="187"/>
      <c r="Y145" s="152" t="s">
        <v>357</v>
      </c>
      <c r="Z145" s="186" t="s">
        <v>85</v>
      </c>
    </row>
    <row r="146" spans="1:26" ht="43.5" x14ac:dyDescent="0.35">
      <c r="A146" s="519">
        <v>86</v>
      </c>
      <c r="B146" s="695"/>
      <c r="C146" s="698"/>
      <c r="D146" s="755"/>
      <c r="E146" s="755"/>
      <c r="F146" s="758"/>
      <c r="G146" s="154" t="s">
        <v>386</v>
      </c>
      <c r="H146" s="683"/>
      <c r="I146" s="656"/>
      <c r="J146" s="683"/>
      <c r="K146" s="154" t="s">
        <v>392</v>
      </c>
      <c r="L146" s="218">
        <v>500000</v>
      </c>
      <c r="M146" s="329">
        <f t="shared" si="9"/>
        <v>350000</v>
      </c>
      <c r="N146" s="184">
        <v>2022</v>
      </c>
      <c r="O146" s="186">
        <v>2027</v>
      </c>
      <c r="P146" s="184" t="s">
        <v>33</v>
      </c>
      <c r="Q146" s="185" t="s">
        <v>33</v>
      </c>
      <c r="R146" s="185" t="s">
        <v>33</v>
      </c>
      <c r="S146" s="186"/>
      <c r="T146" s="187"/>
      <c r="U146" s="187"/>
      <c r="V146" s="187" t="s">
        <v>33</v>
      </c>
      <c r="W146" s="187"/>
      <c r="X146" s="187"/>
      <c r="Y146" s="152" t="s">
        <v>357</v>
      </c>
      <c r="Z146" s="186" t="s">
        <v>85</v>
      </c>
    </row>
    <row r="147" spans="1:26" ht="72.5" x14ac:dyDescent="0.35">
      <c r="A147" s="519">
        <v>87</v>
      </c>
      <c r="B147" s="695"/>
      <c r="C147" s="698"/>
      <c r="D147" s="755"/>
      <c r="E147" s="755"/>
      <c r="F147" s="758"/>
      <c r="G147" s="192" t="s">
        <v>459</v>
      </c>
      <c r="H147" s="683"/>
      <c r="I147" s="656"/>
      <c r="J147" s="683"/>
      <c r="K147" s="192" t="s">
        <v>393</v>
      </c>
      <c r="L147" s="254">
        <v>750000</v>
      </c>
      <c r="M147" s="329">
        <f t="shared" si="9"/>
        <v>525000</v>
      </c>
      <c r="N147" s="184">
        <v>2022</v>
      </c>
      <c r="O147" s="186">
        <v>2027</v>
      </c>
      <c r="P147" s="193"/>
      <c r="Q147" s="194"/>
      <c r="R147" s="194"/>
      <c r="S147" s="195"/>
      <c r="T147" s="196"/>
      <c r="U147" s="196" t="s">
        <v>33</v>
      </c>
      <c r="V147" s="196"/>
      <c r="W147" s="196"/>
      <c r="X147" s="196"/>
      <c r="Y147" s="244" t="s">
        <v>397</v>
      </c>
      <c r="Z147" s="195" t="s">
        <v>85</v>
      </c>
    </row>
    <row r="148" spans="1:26" ht="58" x14ac:dyDescent="0.35">
      <c r="A148" s="519">
        <v>88</v>
      </c>
      <c r="B148" s="695"/>
      <c r="C148" s="698"/>
      <c r="D148" s="755"/>
      <c r="E148" s="755"/>
      <c r="F148" s="758"/>
      <c r="G148" s="192" t="s">
        <v>387</v>
      </c>
      <c r="H148" s="683"/>
      <c r="I148" s="656"/>
      <c r="J148" s="683"/>
      <c r="K148" s="192" t="s">
        <v>394</v>
      </c>
      <c r="L148" s="254">
        <v>2000000</v>
      </c>
      <c r="M148" s="329">
        <f t="shared" si="9"/>
        <v>1400000</v>
      </c>
      <c r="N148" s="184">
        <v>2022</v>
      </c>
      <c r="O148" s="186">
        <v>2027</v>
      </c>
      <c r="P148" s="193"/>
      <c r="Q148" s="194"/>
      <c r="R148" s="194"/>
      <c r="S148" s="195"/>
      <c r="T148" s="196"/>
      <c r="U148" s="196" t="s">
        <v>33</v>
      </c>
      <c r="V148" s="196"/>
      <c r="W148" s="196"/>
      <c r="X148" s="196"/>
      <c r="Y148" s="244" t="s">
        <v>357</v>
      </c>
      <c r="Z148" s="195" t="s">
        <v>85</v>
      </c>
    </row>
    <row r="149" spans="1:26" ht="43.5" x14ac:dyDescent="0.35">
      <c r="A149" s="519">
        <v>89</v>
      </c>
      <c r="B149" s="695"/>
      <c r="C149" s="698"/>
      <c r="D149" s="755"/>
      <c r="E149" s="755"/>
      <c r="F149" s="758"/>
      <c r="G149" s="192" t="s">
        <v>88</v>
      </c>
      <c r="H149" s="683"/>
      <c r="I149" s="656"/>
      <c r="J149" s="683"/>
      <c r="K149" s="192" t="s">
        <v>395</v>
      </c>
      <c r="L149" s="254">
        <v>1000000</v>
      </c>
      <c r="M149" s="329">
        <f t="shared" si="9"/>
        <v>700000</v>
      </c>
      <c r="N149" s="184">
        <v>2022</v>
      </c>
      <c r="O149" s="186">
        <v>2027</v>
      </c>
      <c r="P149" s="193"/>
      <c r="Q149" s="194"/>
      <c r="R149" s="194"/>
      <c r="S149" s="195"/>
      <c r="T149" s="196"/>
      <c r="U149" s="196"/>
      <c r="V149" s="196" t="s">
        <v>33</v>
      </c>
      <c r="W149" s="196"/>
      <c r="X149" s="196"/>
      <c r="Y149" s="244" t="s">
        <v>260</v>
      </c>
      <c r="Z149" s="195" t="s">
        <v>85</v>
      </c>
    </row>
    <row r="150" spans="1:26" ht="73" thickBot="1" x14ac:dyDescent="0.4">
      <c r="A150" s="520">
        <v>90</v>
      </c>
      <c r="B150" s="696"/>
      <c r="C150" s="699"/>
      <c r="D150" s="756"/>
      <c r="E150" s="756"/>
      <c r="F150" s="759"/>
      <c r="G150" s="165" t="s">
        <v>388</v>
      </c>
      <c r="H150" s="684"/>
      <c r="I150" s="657"/>
      <c r="J150" s="684"/>
      <c r="K150" s="165" t="s">
        <v>396</v>
      </c>
      <c r="L150" s="255">
        <v>4000000</v>
      </c>
      <c r="M150" s="451">
        <f t="shared" si="9"/>
        <v>2800000</v>
      </c>
      <c r="N150" s="231">
        <v>2022</v>
      </c>
      <c r="O150" s="233">
        <v>2027</v>
      </c>
      <c r="P150" s="231"/>
      <c r="Q150" s="232"/>
      <c r="R150" s="232"/>
      <c r="S150" s="233"/>
      <c r="T150" s="234"/>
      <c r="U150" s="234"/>
      <c r="V150" s="234" t="s">
        <v>33</v>
      </c>
      <c r="W150" s="234"/>
      <c r="X150" s="234"/>
      <c r="Y150" s="162" t="s">
        <v>357</v>
      </c>
      <c r="Z150" s="233" t="s">
        <v>85</v>
      </c>
    </row>
    <row r="151" spans="1:26" x14ac:dyDescent="0.35">
      <c r="B151" s="373"/>
      <c r="C151" s="373"/>
      <c r="D151" s="262"/>
      <c r="E151" s="262"/>
      <c r="F151" s="262"/>
      <c r="G151" s="374"/>
      <c r="H151" s="262"/>
      <c r="I151" s="373"/>
      <c r="J151" s="262"/>
      <c r="K151" s="374"/>
      <c r="L151" s="375"/>
      <c r="M151" s="376"/>
      <c r="N151" s="377"/>
      <c r="O151" s="377"/>
      <c r="P151" s="377"/>
      <c r="Q151" s="377"/>
      <c r="R151" s="377"/>
      <c r="S151" s="377"/>
      <c r="T151" s="377"/>
      <c r="U151" s="377"/>
      <c r="V151" s="377"/>
      <c r="W151" s="377"/>
      <c r="X151" s="377"/>
      <c r="Y151" s="374"/>
      <c r="Z151" s="377"/>
    </row>
    <row r="152" spans="1:26" ht="18.5" x14ac:dyDescent="0.35">
      <c r="B152" s="427" t="s">
        <v>422</v>
      </c>
      <c r="C152" s="373"/>
      <c r="D152" s="262"/>
      <c r="E152" s="262"/>
      <c r="F152" s="262"/>
      <c r="G152" s="374"/>
      <c r="H152" s="262"/>
      <c r="I152" s="373"/>
      <c r="J152" s="262"/>
      <c r="K152" s="374"/>
      <c r="L152" s="375"/>
      <c r="M152" s="376"/>
      <c r="N152" s="377"/>
      <c r="O152" s="377"/>
      <c r="P152" s="377"/>
      <c r="Q152" s="377"/>
      <c r="R152" s="377"/>
      <c r="S152" s="377"/>
      <c r="T152" s="377"/>
      <c r="U152" s="377"/>
      <c r="V152" s="377"/>
      <c r="W152" s="377"/>
      <c r="X152" s="377"/>
      <c r="Y152" s="374"/>
      <c r="Z152" s="377"/>
    </row>
    <row r="153" spans="1:26" ht="15" thickBot="1" x14ac:dyDescent="0.4"/>
    <row r="154" spans="1:26" ht="15" thickBot="1" x14ac:dyDescent="0.4">
      <c r="A154" s="518"/>
      <c r="B154" s="829" t="s">
        <v>0</v>
      </c>
      <c r="C154" s="817"/>
      <c r="D154" s="817"/>
      <c r="E154" s="817"/>
      <c r="F154" s="817"/>
      <c r="G154" s="817" t="s">
        <v>1</v>
      </c>
      <c r="H154" s="801" t="s">
        <v>2</v>
      </c>
      <c r="I154" s="832" t="s">
        <v>3</v>
      </c>
      <c r="J154" s="835" t="s">
        <v>4</v>
      </c>
      <c r="K154" s="838" t="s">
        <v>5</v>
      </c>
      <c r="L154" s="841" t="s">
        <v>417</v>
      </c>
      <c r="M154" s="842"/>
      <c r="N154" s="843" t="s">
        <v>6</v>
      </c>
      <c r="O154" s="803"/>
      <c r="P154" s="799" t="s">
        <v>418</v>
      </c>
      <c r="Q154" s="800"/>
      <c r="R154" s="800"/>
      <c r="S154" s="800"/>
      <c r="T154" s="801"/>
      <c r="U154" s="801"/>
      <c r="V154" s="801"/>
      <c r="W154" s="801"/>
      <c r="X154" s="801"/>
      <c r="Y154" s="802" t="s">
        <v>7</v>
      </c>
      <c r="Z154" s="803"/>
    </row>
    <row r="155" spans="1:26" ht="14.5" customHeight="1" x14ac:dyDescent="0.35">
      <c r="A155" s="643" t="s">
        <v>489</v>
      </c>
      <c r="B155" s="804" t="s">
        <v>8</v>
      </c>
      <c r="C155" s="806" t="s">
        <v>9</v>
      </c>
      <c r="D155" s="806" t="s">
        <v>10</v>
      </c>
      <c r="E155" s="806" t="s">
        <v>11</v>
      </c>
      <c r="F155" s="806" t="s">
        <v>12</v>
      </c>
      <c r="G155" s="806"/>
      <c r="H155" s="830"/>
      <c r="I155" s="833"/>
      <c r="J155" s="836"/>
      <c r="K155" s="839"/>
      <c r="L155" s="808" t="s">
        <v>13</v>
      </c>
      <c r="M155" s="810" t="s">
        <v>419</v>
      </c>
      <c r="N155" s="812" t="s">
        <v>14</v>
      </c>
      <c r="O155" s="814" t="s">
        <v>15</v>
      </c>
      <c r="P155" s="816" t="s">
        <v>16</v>
      </c>
      <c r="Q155" s="817"/>
      <c r="R155" s="817"/>
      <c r="S155" s="818"/>
      <c r="T155" s="819" t="s">
        <v>17</v>
      </c>
      <c r="U155" s="821" t="s">
        <v>420</v>
      </c>
      <c r="V155" s="821" t="s">
        <v>18</v>
      </c>
      <c r="W155" s="821" t="s">
        <v>19</v>
      </c>
      <c r="X155" s="823" t="s">
        <v>20</v>
      </c>
      <c r="Y155" s="825" t="s">
        <v>21</v>
      </c>
      <c r="Z155" s="827" t="s">
        <v>22</v>
      </c>
    </row>
    <row r="156" spans="1:26" ht="65.5" customHeight="1" thickBot="1" x14ac:dyDescent="0.4">
      <c r="A156" s="645"/>
      <c r="B156" s="805"/>
      <c r="C156" s="807"/>
      <c r="D156" s="807"/>
      <c r="E156" s="807"/>
      <c r="F156" s="807"/>
      <c r="G156" s="807"/>
      <c r="H156" s="831"/>
      <c r="I156" s="834"/>
      <c r="J156" s="837"/>
      <c r="K156" s="840"/>
      <c r="L156" s="809"/>
      <c r="M156" s="811"/>
      <c r="N156" s="813"/>
      <c r="O156" s="815"/>
      <c r="P156" s="408" t="s">
        <v>23</v>
      </c>
      <c r="Q156" s="393" t="s">
        <v>24</v>
      </c>
      <c r="R156" s="393" t="s">
        <v>25</v>
      </c>
      <c r="S156" s="409" t="s">
        <v>421</v>
      </c>
      <c r="T156" s="820"/>
      <c r="U156" s="822"/>
      <c r="V156" s="822"/>
      <c r="W156" s="822"/>
      <c r="X156" s="824"/>
      <c r="Y156" s="826"/>
      <c r="Z156" s="828"/>
    </row>
    <row r="157" spans="1:26" ht="58" x14ac:dyDescent="0.35">
      <c r="A157" s="522">
        <v>91</v>
      </c>
      <c r="B157" s="596" t="s">
        <v>422</v>
      </c>
      <c r="C157" s="599" t="s">
        <v>423</v>
      </c>
      <c r="D157" s="602">
        <v>70999694</v>
      </c>
      <c r="E157" s="605" t="s">
        <v>424</v>
      </c>
      <c r="F157" s="844">
        <v>650050312</v>
      </c>
      <c r="G157" s="389" t="s">
        <v>425</v>
      </c>
      <c r="H157" s="846" t="s">
        <v>29</v>
      </c>
      <c r="I157" s="614" t="s">
        <v>30</v>
      </c>
      <c r="J157" s="848" t="s">
        <v>426</v>
      </c>
      <c r="K157" s="390" t="s">
        <v>427</v>
      </c>
      <c r="L157" s="396">
        <v>500000</v>
      </c>
      <c r="M157" s="400">
        <f>L157*0.7</f>
        <v>350000</v>
      </c>
      <c r="N157" s="404" t="s">
        <v>383</v>
      </c>
      <c r="O157" s="405" t="s">
        <v>428</v>
      </c>
      <c r="P157" s="410" t="s">
        <v>33</v>
      </c>
      <c r="Q157" s="391"/>
      <c r="R157" s="391"/>
      <c r="S157" s="392" t="s">
        <v>33</v>
      </c>
      <c r="T157" s="412" t="s">
        <v>33</v>
      </c>
      <c r="U157" s="416"/>
      <c r="V157" s="412"/>
      <c r="W157" s="416"/>
      <c r="X157" s="412"/>
      <c r="Y157" s="532" t="s">
        <v>357</v>
      </c>
      <c r="Z157" s="418" t="s">
        <v>35</v>
      </c>
    </row>
    <row r="158" spans="1:26" ht="87" x14ac:dyDescent="0.35">
      <c r="A158" s="519">
        <v>92</v>
      </c>
      <c r="B158" s="596"/>
      <c r="C158" s="599"/>
      <c r="D158" s="602"/>
      <c r="E158" s="605"/>
      <c r="F158" s="844"/>
      <c r="G158" s="384" t="s">
        <v>429</v>
      </c>
      <c r="H158" s="846"/>
      <c r="I158" s="614"/>
      <c r="J158" s="848"/>
      <c r="K158" s="386" t="s">
        <v>430</v>
      </c>
      <c r="L158" s="397">
        <v>20000000</v>
      </c>
      <c r="M158" s="400">
        <f t="shared" ref="M158:M159" si="10">L158*0.7</f>
        <v>14000000</v>
      </c>
      <c r="N158" s="406" t="s">
        <v>383</v>
      </c>
      <c r="O158" s="407" t="s">
        <v>428</v>
      </c>
      <c r="P158" s="411" t="s">
        <v>33</v>
      </c>
      <c r="Q158" s="372" t="s">
        <v>33</v>
      </c>
      <c r="R158" s="372" t="s">
        <v>33</v>
      </c>
      <c r="S158" s="379" t="s">
        <v>33</v>
      </c>
      <c r="T158" s="413" t="s">
        <v>33</v>
      </c>
      <c r="U158" s="417"/>
      <c r="V158" s="413" t="s">
        <v>33</v>
      </c>
      <c r="W158" s="417" t="s">
        <v>33</v>
      </c>
      <c r="X158" s="413"/>
      <c r="Y158" s="378" t="s">
        <v>357</v>
      </c>
      <c r="Z158" s="379" t="s">
        <v>35</v>
      </c>
    </row>
    <row r="159" spans="1:26" ht="43.5" x14ac:dyDescent="0.35">
      <c r="A159" s="519">
        <v>93</v>
      </c>
      <c r="B159" s="596"/>
      <c r="C159" s="599"/>
      <c r="D159" s="602"/>
      <c r="E159" s="605"/>
      <c r="F159" s="844"/>
      <c r="G159" s="384" t="s">
        <v>431</v>
      </c>
      <c r="H159" s="846"/>
      <c r="I159" s="614"/>
      <c r="J159" s="848"/>
      <c r="K159" s="386" t="s">
        <v>432</v>
      </c>
      <c r="L159" s="397">
        <v>200000</v>
      </c>
      <c r="M159" s="400">
        <f t="shared" si="10"/>
        <v>140000</v>
      </c>
      <c r="N159" s="406" t="s">
        <v>383</v>
      </c>
      <c r="O159" s="407" t="s">
        <v>428</v>
      </c>
      <c r="P159" s="411"/>
      <c r="Q159" s="372" t="s">
        <v>33</v>
      </c>
      <c r="R159" s="372" t="s">
        <v>33</v>
      </c>
      <c r="S159" s="379"/>
      <c r="T159" s="413" t="s">
        <v>33</v>
      </c>
      <c r="U159" s="417"/>
      <c r="V159" s="413"/>
      <c r="W159" s="417"/>
      <c r="X159" s="413"/>
      <c r="Y159" s="378" t="s">
        <v>357</v>
      </c>
      <c r="Z159" s="379" t="s">
        <v>35</v>
      </c>
    </row>
    <row r="160" spans="1:26" ht="58" x14ac:dyDescent="0.35">
      <c r="A160" s="519">
        <v>94</v>
      </c>
      <c r="B160" s="596"/>
      <c r="C160" s="599"/>
      <c r="D160" s="602"/>
      <c r="E160" s="605"/>
      <c r="F160" s="844"/>
      <c r="G160" s="384" t="s">
        <v>433</v>
      </c>
      <c r="H160" s="846"/>
      <c r="I160" s="614"/>
      <c r="J160" s="848"/>
      <c r="K160" s="387" t="s">
        <v>434</v>
      </c>
      <c r="L160" s="397" t="s">
        <v>357</v>
      </c>
      <c r="M160" s="401"/>
      <c r="N160" s="406" t="s">
        <v>383</v>
      </c>
      <c r="O160" s="407" t="s">
        <v>428</v>
      </c>
      <c r="P160" s="411"/>
      <c r="Q160" s="372" t="s">
        <v>33</v>
      </c>
      <c r="R160" s="372"/>
      <c r="S160" s="379"/>
      <c r="T160" s="413"/>
      <c r="U160" s="417"/>
      <c r="V160" s="413"/>
      <c r="W160" s="417"/>
      <c r="X160" s="413"/>
      <c r="Y160" s="378" t="s">
        <v>357</v>
      </c>
      <c r="Z160" s="379" t="s">
        <v>35</v>
      </c>
    </row>
    <row r="161" spans="1:26" ht="58" x14ac:dyDescent="0.35">
      <c r="A161" s="519">
        <v>95</v>
      </c>
      <c r="B161" s="596"/>
      <c r="C161" s="599"/>
      <c r="D161" s="602"/>
      <c r="E161" s="605"/>
      <c r="F161" s="844"/>
      <c r="G161" s="384" t="s">
        <v>435</v>
      </c>
      <c r="H161" s="846"/>
      <c r="I161" s="614"/>
      <c r="J161" s="848"/>
      <c r="K161" s="386" t="s">
        <v>436</v>
      </c>
      <c r="L161" s="397">
        <v>250000</v>
      </c>
      <c r="M161" s="401">
        <f>L161*0.7</f>
        <v>175000</v>
      </c>
      <c r="N161" s="406" t="s">
        <v>383</v>
      </c>
      <c r="O161" s="407" t="s">
        <v>428</v>
      </c>
      <c r="P161" s="411" t="s">
        <v>33</v>
      </c>
      <c r="Q161" s="372"/>
      <c r="R161" s="372"/>
      <c r="S161" s="379" t="s">
        <v>33</v>
      </c>
      <c r="T161" s="413" t="s">
        <v>33</v>
      </c>
      <c r="U161" s="417"/>
      <c r="V161" s="413"/>
      <c r="W161" s="417"/>
      <c r="X161" s="413"/>
      <c r="Y161" s="378" t="s">
        <v>357</v>
      </c>
      <c r="Z161" s="379" t="s">
        <v>35</v>
      </c>
    </row>
    <row r="162" spans="1:26" ht="29" x14ac:dyDescent="0.35">
      <c r="A162" s="519">
        <v>96</v>
      </c>
      <c r="B162" s="596"/>
      <c r="C162" s="599"/>
      <c r="D162" s="602"/>
      <c r="E162" s="605"/>
      <c r="F162" s="844"/>
      <c r="G162" s="384" t="s">
        <v>437</v>
      </c>
      <c r="H162" s="846"/>
      <c r="I162" s="614"/>
      <c r="J162" s="848"/>
      <c r="K162" s="386" t="s">
        <v>438</v>
      </c>
      <c r="L162" s="398">
        <v>400000</v>
      </c>
      <c r="M162" s="401">
        <f t="shared" ref="M162:M164" si="11">L162*0.7</f>
        <v>280000</v>
      </c>
      <c r="N162" s="378">
        <v>2022</v>
      </c>
      <c r="O162" s="380">
        <v>2027</v>
      </c>
      <c r="P162" s="378"/>
      <c r="Q162" s="371" t="s">
        <v>33</v>
      </c>
      <c r="R162" s="371"/>
      <c r="S162" s="380"/>
      <c r="T162" s="414"/>
      <c r="U162" s="384"/>
      <c r="V162" s="414"/>
      <c r="W162" s="384"/>
      <c r="X162" s="414"/>
      <c r="Y162" s="378" t="s">
        <v>357</v>
      </c>
      <c r="Z162" s="380" t="s">
        <v>35</v>
      </c>
    </row>
    <row r="163" spans="1:26" ht="44" thickBot="1" x14ac:dyDescent="0.4">
      <c r="A163" s="519">
        <v>97</v>
      </c>
      <c r="B163" s="596"/>
      <c r="C163" s="599"/>
      <c r="D163" s="602"/>
      <c r="E163" s="605"/>
      <c r="F163" s="844"/>
      <c r="G163" s="384" t="s">
        <v>439</v>
      </c>
      <c r="H163" s="846"/>
      <c r="I163" s="614"/>
      <c r="J163" s="848"/>
      <c r="K163" s="386" t="s">
        <v>440</v>
      </c>
      <c r="L163" s="399">
        <v>5000000</v>
      </c>
      <c r="M163" s="401">
        <f t="shared" si="11"/>
        <v>3500000</v>
      </c>
      <c r="N163" s="378">
        <v>2022</v>
      </c>
      <c r="O163" s="380">
        <v>2027</v>
      </c>
      <c r="P163" s="378" t="s">
        <v>33</v>
      </c>
      <c r="Q163" s="371" t="s">
        <v>33</v>
      </c>
      <c r="R163" s="371" t="s">
        <v>33</v>
      </c>
      <c r="S163" s="380" t="s">
        <v>33</v>
      </c>
      <c r="T163" s="414" t="s">
        <v>33</v>
      </c>
      <c r="U163" s="384"/>
      <c r="V163" s="414"/>
      <c r="W163" s="384"/>
      <c r="X163" s="414"/>
      <c r="Y163" s="378" t="s">
        <v>357</v>
      </c>
      <c r="Z163" s="380" t="s">
        <v>35</v>
      </c>
    </row>
    <row r="164" spans="1:26" ht="44" thickBot="1" x14ac:dyDescent="0.4">
      <c r="A164" s="520">
        <v>98</v>
      </c>
      <c r="B164" s="597"/>
      <c r="C164" s="600"/>
      <c r="D164" s="603"/>
      <c r="E164" s="606"/>
      <c r="F164" s="845"/>
      <c r="G164" s="385" t="s">
        <v>441</v>
      </c>
      <c r="H164" s="847"/>
      <c r="I164" s="615"/>
      <c r="J164" s="849"/>
      <c r="K164" s="388" t="s">
        <v>442</v>
      </c>
      <c r="L164" s="394">
        <v>2500000</v>
      </c>
      <c r="M164" s="401">
        <f t="shared" si="11"/>
        <v>1750000</v>
      </c>
      <c r="N164" s="381">
        <v>2022</v>
      </c>
      <c r="O164" s="383">
        <v>2027</v>
      </c>
      <c r="P164" s="381"/>
      <c r="Q164" s="382"/>
      <c r="R164" s="382"/>
      <c r="S164" s="383"/>
      <c r="T164" s="415" t="s">
        <v>33</v>
      </c>
      <c r="U164" s="385"/>
      <c r="V164" s="415"/>
      <c r="W164" s="385"/>
      <c r="X164" s="415"/>
      <c r="Y164" s="381" t="s">
        <v>357</v>
      </c>
      <c r="Z164" s="383" t="s">
        <v>35</v>
      </c>
    </row>
    <row r="166" spans="1:26" ht="18.5" x14ac:dyDescent="0.45">
      <c r="B166" s="136" t="s">
        <v>473</v>
      </c>
    </row>
    <row r="167" spans="1:26" ht="15" thickBot="1" x14ac:dyDescent="0.4"/>
    <row r="168" spans="1:26" ht="15" thickBot="1" x14ac:dyDescent="0.4">
      <c r="A168" s="523"/>
      <c r="B168" s="854" t="s">
        <v>0</v>
      </c>
      <c r="C168" s="855"/>
      <c r="D168" s="855"/>
      <c r="E168" s="855"/>
      <c r="F168" s="856"/>
      <c r="G168" s="857" t="s">
        <v>1</v>
      </c>
      <c r="H168" s="860" t="s">
        <v>2</v>
      </c>
      <c r="I168" s="863" t="s">
        <v>3</v>
      </c>
      <c r="J168" s="838" t="s">
        <v>4</v>
      </c>
      <c r="K168" s="866" t="s">
        <v>5</v>
      </c>
      <c r="L168" s="869" t="s">
        <v>417</v>
      </c>
      <c r="M168" s="870"/>
      <c r="N168" s="593" t="s">
        <v>6</v>
      </c>
      <c r="O168" s="594"/>
      <c r="P168" s="871" t="s">
        <v>418</v>
      </c>
      <c r="Q168" s="800"/>
      <c r="R168" s="800"/>
      <c r="S168" s="800"/>
      <c r="T168" s="800"/>
      <c r="U168" s="800"/>
      <c r="V168" s="800"/>
      <c r="W168" s="872"/>
      <c r="X168" s="872"/>
      <c r="Y168" s="539" t="s">
        <v>7</v>
      </c>
      <c r="Z168" s="540"/>
    </row>
    <row r="169" spans="1:26" x14ac:dyDescent="0.35">
      <c r="A169" s="646" t="s">
        <v>489</v>
      </c>
      <c r="B169" s="829" t="s">
        <v>8</v>
      </c>
      <c r="C169" s="817" t="s">
        <v>9</v>
      </c>
      <c r="D169" s="817" t="s">
        <v>10</v>
      </c>
      <c r="E169" s="817" t="s">
        <v>11</v>
      </c>
      <c r="F169" s="818" t="s">
        <v>12</v>
      </c>
      <c r="G169" s="858"/>
      <c r="H169" s="861"/>
      <c r="I169" s="864"/>
      <c r="J169" s="839"/>
      <c r="K169" s="867"/>
      <c r="L169" s="808" t="s">
        <v>13</v>
      </c>
      <c r="M169" s="874" t="s">
        <v>474</v>
      </c>
      <c r="N169" s="876" t="s">
        <v>14</v>
      </c>
      <c r="O169" s="878" t="s">
        <v>15</v>
      </c>
      <c r="P169" s="879" t="s">
        <v>16</v>
      </c>
      <c r="Q169" s="880"/>
      <c r="R169" s="880"/>
      <c r="S169" s="866"/>
      <c r="T169" s="881" t="s">
        <v>17</v>
      </c>
      <c r="U169" s="883" t="s">
        <v>420</v>
      </c>
      <c r="V169" s="883" t="s">
        <v>18</v>
      </c>
      <c r="W169" s="881" t="s">
        <v>19</v>
      </c>
      <c r="X169" s="885" t="s">
        <v>20</v>
      </c>
      <c r="Y169" s="850" t="s">
        <v>21</v>
      </c>
      <c r="Z169" s="852" t="s">
        <v>22</v>
      </c>
    </row>
    <row r="170" spans="1:26" ht="55.5" thickBot="1" x14ac:dyDescent="0.4">
      <c r="A170" s="645"/>
      <c r="B170" s="805"/>
      <c r="C170" s="807"/>
      <c r="D170" s="807"/>
      <c r="E170" s="807"/>
      <c r="F170" s="873"/>
      <c r="G170" s="859"/>
      <c r="H170" s="862"/>
      <c r="I170" s="865"/>
      <c r="J170" s="840"/>
      <c r="K170" s="868"/>
      <c r="L170" s="809"/>
      <c r="M170" s="875"/>
      <c r="N170" s="877"/>
      <c r="O170" s="828"/>
      <c r="P170" s="408" t="s">
        <v>23</v>
      </c>
      <c r="Q170" s="393" t="s">
        <v>24</v>
      </c>
      <c r="R170" s="393" t="s">
        <v>25</v>
      </c>
      <c r="S170" s="471" t="s">
        <v>421</v>
      </c>
      <c r="T170" s="882"/>
      <c r="U170" s="884"/>
      <c r="V170" s="884"/>
      <c r="W170" s="882"/>
      <c r="X170" s="886"/>
      <c r="Y170" s="851"/>
      <c r="Z170" s="853"/>
    </row>
    <row r="171" spans="1:26" ht="43.5" x14ac:dyDescent="0.35">
      <c r="A171" s="522">
        <v>99</v>
      </c>
      <c r="B171" s="631" t="s">
        <v>460</v>
      </c>
      <c r="C171" s="634" t="s">
        <v>461</v>
      </c>
      <c r="D171" s="637">
        <v>75004577</v>
      </c>
      <c r="E171" s="637">
        <v>107721996</v>
      </c>
      <c r="F171" s="640">
        <v>650050142</v>
      </c>
      <c r="G171" s="74" t="s">
        <v>475</v>
      </c>
      <c r="H171" s="587" t="s">
        <v>29</v>
      </c>
      <c r="I171" s="587" t="s">
        <v>30</v>
      </c>
      <c r="J171" s="587" t="s">
        <v>461</v>
      </c>
      <c r="K171" s="79" t="s">
        <v>476</v>
      </c>
      <c r="L171" s="200">
        <v>2000000</v>
      </c>
      <c r="M171" s="486">
        <f>L171/100*70</f>
        <v>1400000</v>
      </c>
      <c r="N171" s="75">
        <v>2022</v>
      </c>
      <c r="O171" s="77">
        <v>2027</v>
      </c>
      <c r="P171" s="487"/>
      <c r="Q171" s="488"/>
      <c r="R171" s="488"/>
      <c r="S171" s="489"/>
      <c r="T171" s="490"/>
      <c r="U171" s="490"/>
      <c r="V171" s="490"/>
      <c r="W171" s="490"/>
      <c r="X171" s="490"/>
      <c r="Y171" s="533" t="s">
        <v>357</v>
      </c>
      <c r="Z171" s="77" t="s">
        <v>35</v>
      </c>
    </row>
    <row r="172" spans="1:26" ht="43.5" x14ac:dyDescent="0.35">
      <c r="A172" s="519">
        <v>100</v>
      </c>
      <c r="B172" s="632"/>
      <c r="C172" s="635"/>
      <c r="D172" s="638"/>
      <c r="E172" s="638"/>
      <c r="F172" s="641"/>
      <c r="G172" s="206" t="s">
        <v>477</v>
      </c>
      <c r="H172" s="588"/>
      <c r="I172" s="588"/>
      <c r="J172" s="588"/>
      <c r="K172" s="79" t="s">
        <v>478</v>
      </c>
      <c r="L172" s="491">
        <v>2000000</v>
      </c>
      <c r="M172" s="492">
        <f>L172/100*70</f>
        <v>1400000</v>
      </c>
      <c r="N172" s="80">
        <v>2022</v>
      </c>
      <c r="O172" s="82">
        <v>2027</v>
      </c>
      <c r="P172" s="493"/>
      <c r="Q172" s="494"/>
      <c r="R172" s="494"/>
      <c r="S172" s="495"/>
      <c r="T172" s="496"/>
      <c r="U172" s="496"/>
      <c r="V172" s="496"/>
      <c r="W172" s="496"/>
      <c r="X172" s="496"/>
      <c r="Y172" s="534" t="s">
        <v>357</v>
      </c>
      <c r="Z172" s="82" t="s">
        <v>35</v>
      </c>
    </row>
    <row r="173" spans="1:26" ht="58" x14ac:dyDescent="0.35">
      <c r="A173" s="519">
        <v>101</v>
      </c>
      <c r="B173" s="632"/>
      <c r="C173" s="635"/>
      <c r="D173" s="638"/>
      <c r="E173" s="638"/>
      <c r="F173" s="641"/>
      <c r="G173" s="83" t="s">
        <v>479</v>
      </c>
      <c r="H173" s="588"/>
      <c r="I173" s="588"/>
      <c r="J173" s="588"/>
      <c r="K173" s="79" t="s">
        <v>480</v>
      </c>
      <c r="L173" s="491">
        <v>600000</v>
      </c>
      <c r="M173" s="492">
        <f>L173/100*70</f>
        <v>420000</v>
      </c>
      <c r="N173" s="80">
        <v>2022</v>
      </c>
      <c r="O173" s="82">
        <v>2027</v>
      </c>
      <c r="P173" s="493"/>
      <c r="Q173" s="494"/>
      <c r="R173" s="494"/>
      <c r="S173" s="495" t="s">
        <v>33</v>
      </c>
      <c r="T173" s="496"/>
      <c r="U173" s="496"/>
      <c r="V173" s="496" t="s">
        <v>239</v>
      </c>
      <c r="W173" s="496" t="s">
        <v>33</v>
      </c>
      <c r="X173" s="496"/>
      <c r="Y173" s="534" t="s">
        <v>357</v>
      </c>
      <c r="Z173" s="201" t="s">
        <v>35</v>
      </c>
    </row>
    <row r="174" spans="1:26" ht="58" x14ac:dyDescent="0.35">
      <c r="A174" s="519">
        <v>102</v>
      </c>
      <c r="B174" s="632"/>
      <c r="C174" s="635"/>
      <c r="D174" s="638"/>
      <c r="E174" s="638"/>
      <c r="F174" s="641"/>
      <c r="G174" s="83" t="s">
        <v>468</v>
      </c>
      <c r="H174" s="588"/>
      <c r="I174" s="588"/>
      <c r="J174" s="588"/>
      <c r="K174" s="79" t="s">
        <v>481</v>
      </c>
      <c r="L174" s="491">
        <v>1500000</v>
      </c>
      <c r="M174" s="492">
        <f t="shared" ref="M174:M176" si="12">L174/100*70</f>
        <v>1050000</v>
      </c>
      <c r="N174" s="80">
        <v>2022</v>
      </c>
      <c r="O174" s="82">
        <v>2027</v>
      </c>
      <c r="P174" s="493"/>
      <c r="Q174" s="494"/>
      <c r="R174" s="494"/>
      <c r="S174" s="495"/>
      <c r="T174" s="496"/>
      <c r="U174" s="496"/>
      <c r="V174" s="496"/>
      <c r="W174" s="496"/>
      <c r="X174" s="496"/>
      <c r="Y174" s="534" t="s">
        <v>357</v>
      </c>
      <c r="Z174" s="82" t="s">
        <v>35</v>
      </c>
    </row>
    <row r="175" spans="1:26" ht="29" x14ac:dyDescent="0.35">
      <c r="A175" s="519">
        <v>103</v>
      </c>
      <c r="B175" s="632"/>
      <c r="C175" s="635"/>
      <c r="D175" s="638"/>
      <c r="E175" s="638"/>
      <c r="F175" s="641"/>
      <c r="G175" s="83" t="s">
        <v>180</v>
      </c>
      <c r="H175" s="588"/>
      <c r="I175" s="588"/>
      <c r="J175" s="588"/>
      <c r="K175" s="83" t="s">
        <v>482</v>
      </c>
      <c r="L175" s="491">
        <v>5000000</v>
      </c>
      <c r="M175" s="492">
        <f t="shared" si="12"/>
        <v>3500000</v>
      </c>
      <c r="N175" s="497">
        <v>2022</v>
      </c>
      <c r="O175" s="201">
        <v>2027</v>
      </c>
      <c r="P175" s="498"/>
      <c r="Q175" s="499"/>
      <c r="R175" s="499" t="s">
        <v>239</v>
      </c>
      <c r="S175" s="500"/>
      <c r="T175" s="501" t="s">
        <v>239</v>
      </c>
      <c r="U175" s="501"/>
      <c r="V175" s="501" t="s">
        <v>239</v>
      </c>
      <c r="W175" s="501"/>
      <c r="X175" s="501"/>
      <c r="Y175" s="535" t="s">
        <v>357</v>
      </c>
      <c r="Z175" s="201" t="s">
        <v>35</v>
      </c>
    </row>
    <row r="176" spans="1:26" ht="58.5" thickBot="1" x14ac:dyDescent="0.4">
      <c r="A176" s="520">
        <v>104</v>
      </c>
      <c r="B176" s="633"/>
      <c r="C176" s="636"/>
      <c r="D176" s="639"/>
      <c r="E176" s="639"/>
      <c r="F176" s="642"/>
      <c r="G176" s="212" t="s">
        <v>466</v>
      </c>
      <c r="H176" s="589"/>
      <c r="I176" s="589"/>
      <c r="J176" s="589"/>
      <c r="K176" s="212" t="s">
        <v>483</v>
      </c>
      <c r="L176" s="502">
        <v>2000000</v>
      </c>
      <c r="M176" s="503">
        <f t="shared" si="12"/>
        <v>1400000</v>
      </c>
      <c r="N176" s="504">
        <v>2022</v>
      </c>
      <c r="O176" s="505">
        <v>2027</v>
      </c>
      <c r="P176" s="506"/>
      <c r="Q176" s="507"/>
      <c r="R176" s="507"/>
      <c r="S176" s="508"/>
      <c r="T176" s="509"/>
      <c r="U176" s="509"/>
      <c r="V176" s="509"/>
      <c r="W176" s="509"/>
      <c r="X176" s="509"/>
      <c r="Y176" s="536" t="s">
        <v>357</v>
      </c>
      <c r="Z176" s="505" t="s">
        <v>35</v>
      </c>
    </row>
    <row r="177" spans="2:2" ht="15" customHeight="1" x14ac:dyDescent="0.35"/>
    <row r="178" spans="2:2" x14ac:dyDescent="0.35">
      <c r="B178" t="s">
        <v>491</v>
      </c>
    </row>
    <row r="180" spans="2:2" x14ac:dyDescent="0.35">
      <c r="B180" t="s">
        <v>492</v>
      </c>
    </row>
    <row r="183" spans="2:2" x14ac:dyDescent="0.35">
      <c r="B183" t="s">
        <v>494</v>
      </c>
    </row>
    <row r="184" spans="2:2" x14ac:dyDescent="0.35">
      <c r="B184" t="s">
        <v>493</v>
      </c>
    </row>
  </sheetData>
  <mergeCells count="432">
    <mergeCell ref="J171:J176"/>
    <mergeCell ref="I171:I176"/>
    <mergeCell ref="H171:H176"/>
    <mergeCell ref="F171:F176"/>
    <mergeCell ref="E171:E176"/>
    <mergeCell ref="D171:D176"/>
    <mergeCell ref="C171:C176"/>
    <mergeCell ref="B171:B176"/>
    <mergeCell ref="Y168:Z168"/>
    <mergeCell ref="B169:B170"/>
    <mergeCell ref="C169:C170"/>
    <mergeCell ref="D169:D170"/>
    <mergeCell ref="E169:E170"/>
    <mergeCell ref="F169:F170"/>
    <mergeCell ref="L169:L170"/>
    <mergeCell ref="M169:M170"/>
    <mergeCell ref="N169:N170"/>
    <mergeCell ref="O169:O170"/>
    <mergeCell ref="P169:S169"/>
    <mergeCell ref="T169:T170"/>
    <mergeCell ref="U169:U170"/>
    <mergeCell ref="V169:V170"/>
    <mergeCell ref="W169:W170"/>
    <mergeCell ref="X169:X170"/>
    <mergeCell ref="Y169:Y170"/>
    <mergeCell ref="Z169:Z170"/>
    <mergeCell ref="B168:F168"/>
    <mergeCell ref="G168:G170"/>
    <mergeCell ref="H168:H170"/>
    <mergeCell ref="I168:I170"/>
    <mergeCell ref="J168:J170"/>
    <mergeCell ref="K168:K170"/>
    <mergeCell ref="L168:M168"/>
    <mergeCell ref="N168:O168"/>
    <mergeCell ref="P168:X168"/>
    <mergeCell ref="K154:K156"/>
    <mergeCell ref="L154:M154"/>
    <mergeCell ref="N154:O154"/>
    <mergeCell ref="B157:B164"/>
    <mergeCell ref="C157:C164"/>
    <mergeCell ref="D157:D164"/>
    <mergeCell ref="E157:E164"/>
    <mergeCell ref="F157:F164"/>
    <mergeCell ref="H157:H164"/>
    <mergeCell ref="I157:I164"/>
    <mergeCell ref="J157:J164"/>
    <mergeCell ref="P154:X154"/>
    <mergeCell ref="Y154:Z154"/>
    <mergeCell ref="B155:B156"/>
    <mergeCell ref="C155:C156"/>
    <mergeCell ref="D155:D156"/>
    <mergeCell ref="E155:E156"/>
    <mergeCell ref="F155:F156"/>
    <mergeCell ref="L155:L156"/>
    <mergeCell ref="M155:M156"/>
    <mergeCell ref="N155:N156"/>
    <mergeCell ref="O155:O156"/>
    <mergeCell ref="P155:S155"/>
    <mergeCell ref="T155:T156"/>
    <mergeCell ref="U155:U156"/>
    <mergeCell ref="V155:V156"/>
    <mergeCell ref="W155:W156"/>
    <mergeCell ref="X155:X156"/>
    <mergeCell ref="Y155:Y156"/>
    <mergeCell ref="Z155:Z156"/>
    <mergeCell ref="B154:F154"/>
    <mergeCell ref="G154:G156"/>
    <mergeCell ref="H154:H156"/>
    <mergeCell ref="I154:I156"/>
    <mergeCell ref="J154:J156"/>
    <mergeCell ref="B143:B150"/>
    <mergeCell ref="I133:I136"/>
    <mergeCell ref="J133:J136"/>
    <mergeCell ref="J143:J150"/>
    <mergeCell ref="I143:I150"/>
    <mergeCell ref="H143:H150"/>
    <mergeCell ref="F143:F150"/>
    <mergeCell ref="E143:E150"/>
    <mergeCell ref="D143:D150"/>
    <mergeCell ref="C143:C150"/>
    <mergeCell ref="I140:I142"/>
    <mergeCell ref="J140:J142"/>
    <mergeCell ref="B90:B96"/>
    <mergeCell ref="C90:C96"/>
    <mergeCell ref="D90:D96"/>
    <mergeCell ref="E90:E96"/>
    <mergeCell ref="F90:F96"/>
    <mergeCell ref="H90:H96"/>
    <mergeCell ref="I90:I96"/>
    <mergeCell ref="J90:J96"/>
    <mergeCell ref="B103:B112"/>
    <mergeCell ref="C103:C112"/>
    <mergeCell ref="D103:D112"/>
    <mergeCell ref="E103:E112"/>
    <mergeCell ref="F103:F112"/>
    <mergeCell ref="H103:H112"/>
    <mergeCell ref="I103:I112"/>
    <mergeCell ref="J103:J112"/>
    <mergeCell ref="D101:D102"/>
    <mergeCell ref="E101:E102"/>
    <mergeCell ref="F101:F102"/>
    <mergeCell ref="G5:G7"/>
    <mergeCell ref="H5:H7"/>
    <mergeCell ref="I5:I7"/>
    <mergeCell ref="Y19:Z19"/>
    <mergeCell ref="Z20:Z21"/>
    <mergeCell ref="L20:L21"/>
    <mergeCell ref="M20:M21"/>
    <mergeCell ref="N20:N21"/>
    <mergeCell ref="O20:O21"/>
    <mergeCell ref="P20:S20"/>
    <mergeCell ref="T20:T21"/>
    <mergeCell ref="U20:U21"/>
    <mergeCell ref="V20:V21"/>
    <mergeCell ref="W20:W21"/>
    <mergeCell ref="X20:X21"/>
    <mergeCell ref="Y20:Y21"/>
    <mergeCell ref="G19:G21"/>
    <mergeCell ref="H19:H21"/>
    <mergeCell ref="I19:I21"/>
    <mergeCell ref="K19:K21"/>
    <mergeCell ref="Y5:Z5"/>
    <mergeCell ref="B6:B7"/>
    <mergeCell ref="C6:C7"/>
    <mergeCell ref="D6:D7"/>
    <mergeCell ref="E6:E7"/>
    <mergeCell ref="F6:F7"/>
    <mergeCell ref="J5:J7"/>
    <mergeCell ref="Y6:Y7"/>
    <mergeCell ref="Z6:Z7"/>
    <mergeCell ref="L6:L7"/>
    <mergeCell ref="M6:M7"/>
    <mergeCell ref="N6:N7"/>
    <mergeCell ref="O6:O7"/>
    <mergeCell ref="P6:S6"/>
    <mergeCell ref="T6:T7"/>
    <mergeCell ref="U6:U7"/>
    <mergeCell ref="V6:V7"/>
    <mergeCell ref="W6:W7"/>
    <mergeCell ref="X6:X7"/>
    <mergeCell ref="L19:M19"/>
    <mergeCell ref="N19:O19"/>
    <mergeCell ref="P19:X19"/>
    <mergeCell ref="B5:F5"/>
    <mergeCell ref="K5:K7"/>
    <mergeCell ref="L5:M5"/>
    <mergeCell ref="N5:O5"/>
    <mergeCell ref="P5:X5"/>
    <mergeCell ref="Z56:Z57"/>
    <mergeCell ref="Y38:Z38"/>
    <mergeCell ref="B39:B40"/>
    <mergeCell ref="C39:C40"/>
    <mergeCell ref="D39:D40"/>
    <mergeCell ref="E39:E40"/>
    <mergeCell ref="F39:F40"/>
    <mergeCell ref="L39:L40"/>
    <mergeCell ref="M39:M40"/>
    <mergeCell ref="N39:N40"/>
    <mergeCell ref="O39:O40"/>
    <mergeCell ref="P39:S39"/>
    <mergeCell ref="T39:T40"/>
    <mergeCell ref="U39:U40"/>
    <mergeCell ref="V39:V40"/>
    <mergeCell ref="W39:W40"/>
    <mergeCell ref="X39:X40"/>
    <mergeCell ref="J38:J40"/>
    <mergeCell ref="K38:K40"/>
    <mergeCell ref="L38:M38"/>
    <mergeCell ref="N38:O38"/>
    <mergeCell ref="P38:X38"/>
    <mergeCell ref="B38:F38"/>
    <mergeCell ref="G38:G40"/>
    <mergeCell ref="K71:K73"/>
    <mergeCell ref="L71:M71"/>
    <mergeCell ref="N71:O71"/>
    <mergeCell ref="P71:X71"/>
    <mergeCell ref="N56:N57"/>
    <mergeCell ref="H38:H40"/>
    <mergeCell ref="Y39:Y40"/>
    <mergeCell ref="Z39:Z40"/>
    <mergeCell ref="B55:F55"/>
    <mergeCell ref="G55:G57"/>
    <mergeCell ref="H55:H57"/>
    <mergeCell ref="I55:I57"/>
    <mergeCell ref="J55:J57"/>
    <mergeCell ref="K55:K57"/>
    <mergeCell ref="L55:M55"/>
    <mergeCell ref="N55:O55"/>
    <mergeCell ref="P55:X55"/>
    <mergeCell ref="Y55:Z55"/>
    <mergeCell ref="B56:B57"/>
    <mergeCell ref="C56:C57"/>
    <mergeCell ref="D56:D57"/>
    <mergeCell ref="I38:I40"/>
    <mergeCell ref="W56:W57"/>
    <mergeCell ref="X56:X57"/>
    <mergeCell ref="Y56:Y57"/>
    <mergeCell ref="B41:B51"/>
    <mergeCell ref="F41:F51"/>
    <mergeCell ref="E41:E51"/>
    <mergeCell ref="D41:D51"/>
    <mergeCell ref="C41:C51"/>
    <mergeCell ref="Y71:Z71"/>
    <mergeCell ref="B72:B73"/>
    <mergeCell ref="O56:O57"/>
    <mergeCell ref="P56:S56"/>
    <mergeCell ref="T56:T57"/>
    <mergeCell ref="U56:U57"/>
    <mergeCell ref="V56:V57"/>
    <mergeCell ref="E56:E57"/>
    <mergeCell ref="F56:F57"/>
    <mergeCell ref="L56:L57"/>
    <mergeCell ref="M56:M57"/>
    <mergeCell ref="X72:X73"/>
    <mergeCell ref="Y72:Y73"/>
    <mergeCell ref="M72:M73"/>
    <mergeCell ref="N72:N73"/>
    <mergeCell ref="O72:O73"/>
    <mergeCell ref="P72:S72"/>
    <mergeCell ref="T72:T73"/>
    <mergeCell ref="C72:C73"/>
    <mergeCell ref="D72:D73"/>
    <mergeCell ref="E72:E73"/>
    <mergeCell ref="F72:F73"/>
    <mergeCell ref="L72:L73"/>
    <mergeCell ref="B58:B67"/>
    <mergeCell ref="L88:L89"/>
    <mergeCell ref="M88:M89"/>
    <mergeCell ref="N88:N89"/>
    <mergeCell ref="O88:O89"/>
    <mergeCell ref="Z72:Z73"/>
    <mergeCell ref="B87:F87"/>
    <mergeCell ref="G87:G89"/>
    <mergeCell ref="H87:H89"/>
    <mergeCell ref="I87:I89"/>
    <mergeCell ref="J87:J89"/>
    <mergeCell ref="K87:K89"/>
    <mergeCell ref="L87:M87"/>
    <mergeCell ref="N87:O87"/>
    <mergeCell ref="P87:X87"/>
    <mergeCell ref="Y87:Z87"/>
    <mergeCell ref="B88:B89"/>
    <mergeCell ref="C88:C89"/>
    <mergeCell ref="D88:D89"/>
    <mergeCell ref="E88:E89"/>
    <mergeCell ref="U72:U73"/>
    <mergeCell ref="V72:V73"/>
    <mergeCell ref="W72:W73"/>
    <mergeCell ref="G71:G73"/>
    <mergeCell ref="H71:H73"/>
    <mergeCell ref="X88:X89"/>
    <mergeCell ref="Y88:Y89"/>
    <mergeCell ref="Z88:Z89"/>
    <mergeCell ref="B100:F100"/>
    <mergeCell ref="G100:G102"/>
    <mergeCell ref="H100:H102"/>
    <mergeCell ref="I100:I102"/>
    <mergeCell ref="J100:J102"/>
    <mergeCell ref="K100:K102"/>
    <mergeCell ref="L100:M100"/>
    <mergeCell ref="N100:O100"/>
    <mergeCell ref="P100:X100"/>
    <mergeCell ref="Y100:Z100"/>
    <mergeCell ref="B101:B102"/>
    <mergeCell ref="C101:C102"/>
    <mergeCell ref="P88:S88"/>
    <mergeCell ref="T88:T89"/>
    <mergeCell ref="U88:U89"/>
    <mergeCell ref="V88:V89"/>
    <mergeCell ref="V101:V102"/>
    <mergeCell ref="W101:W102"/>
    <mergeCell ref="X101:X102"/>
    <mergeCell ref="W88:W89"/>
    <mergeCell ref="F88:F89"/>
    <mergeCell ref="U117:U118"/>
    <mergeCell ref="V117:V118"/>
    <mergeCell ref="W117:W118"/>
    <mergeCell ref="X117:X118"/>
    <mergeCell ref="J116:J118"/>
    <mergeCell ref="L101:L102"/>
    <mergeCell ref="M101:M102"/>
    <mergeCell ref="N116:O116"/>
    <mergeCell ref="P116:X116"/>
    <mergeCell ref="B116:F116"/>
    <mergeCell ref="G116:G118"/>
    <mergeCell ref="H116:H118"/>
    <mergeCell ref="Y117:Y118"/>
    <mergeCell ref="Z117:Z118"/>
    <mergeCell ref="Y101:Y102"/>
    <mergeCell ref="Z101:Z102"/>
    <mergeCell ref="N101:N102"/>
    <mergeCell ref="O101:O102"/>
    <mergeCell ref="P101:S101"/>
    <mergeCell ref="T101:T102"/>
    <mergeCell ref="U101:U102"/>
    <mergeCell ref="Y116:Z116"/>
    <mergeCell ref="B117:B118"/>
    <mergeCell ref="C117:C118"/>
    <mergeCell ref="D117:D118"/>
    <mergeCell ref="E117:E118"/>
    <mergeCell ref="F117:F118"/>
    <mergeCell ref="L117:L118"/>
    <mergeCell ref="M117:M118"/>
    <mergeCell ref="N117:N118"/>
    <mergeCell ref="O117:O118"/>
    <mergeCell ref="P117:S117"/>
    <mergeCell ref="T117:T118"/>
    <mergeCell ref="Y130:Z130"/>
    <mergeCell ref="B131:B132"/>
    <mergeCell ref="C131:C132"/>
    <mergeCell ref="D131:D132"/>
    <mergeCell ref="I116:I118"/>
    <mergeCell ref="B119:B126"/>
    <mergeCell ref="C119:C126"/>
    <mergeCell ref="D119:D126"/>
    <mergeCell ref="E119:E126"/>
    <mergeCell ref="F119:F126"/>
    <mergeCell ref="H119:H126"/>
    <mergeCell ref="I119:I126"/>
    <mergeCell ref="J119:J126"/>
    <mergeCell ref="B130:F130"/>
    <mergeCell ref="G130:G132"/>
    <mergeCell ref="H130:H132"/>
    <mergeCell ref="I130:I132"/>
    <mergeCell ref="J130:J132"/>
    <mergeCell ref="K130:K132"/>
    <mergeCell ref="L130:M130"/>
    <mergeCell ref="N130:O130"/>
    <mergeCell ref="P130:X130"/>
    <mergeCell ref="K116:K118"/>
    <mergeCell ref="L116:M116"/>
    <mergeCell ref="F131:F132"/>
    <mergeCell ref="L131:L132"/>
    <mergeCell ref="M131:M132"/>
    <mergeCell ref="N131:N132"/>
    <mergeCell ref="B133:B136"/>
    <mergeCell ref="C133:C136"/>
    <mergeCell ref="D133:D136"/>
    <mergeCell ref="E133:E136"/>
    <mergeCell ref="F133:F136"/>
    <mergeCell ref="H133:H136"/>
    <mergeCell ref="C141:C142"/>
    <mergeCell ref="D141:D142"/>
    <mergeCell ref="E141:E142"/>
    <mergeCell ref="F141:F142"/>
    <mergeCell ref="L141:L142"/>
    <mergeCell ref="W131:W132"/>
    <mergeCell ref="X131:X132"/>
    <mergeCell ref="Y131:Y132"/>
    <mergeCell ref="Z131:Z132"/>
    <mergeCell ref="B140:F140"/>
    <mergeCell ref="G140:G142"/>
    <mergeCell ref="H140:H142"/>
    <mergeCell ref="K140:K142"/>
    <mergeCell ref="L140:M140"/>
    <mergeCell ref="N140:O140"/>
    <mergeCell ref="P140:X140"/>
    <mergeCell ref="Y140:Z140"/>
    <mergeCell ref="B141:B142"/>
    <mergeCell ref="O131:O132"/>
    <mergeCell ref="P131:S131"/>
    <mergeCell ref="T131:T132"/>
    <mergeCell ref="U131:U132"/>
    <mergeCell ref="V131:V132"/>
    <mergeCell ref="E131:E132"/>
    <mergeCell ref="Z141:Z142"/>
    <mergeCell ref="U141:U142"/>
    <mergeCell ref="V141:V142"/>
    <mergeCell ref="W141:W142"/>
    <mergeCell ref="X141:X142"/>
    <mergeCell ref="Y141:Y142"/>
    <mergeCell ref="M141:M142"/>
    <mergeCell ref="N141:N142"/>
    <mergeCell ref="O141:O142"/>
    <mergeCell ref="P141:S141"/>
    <mergeCell ref="T141:T142"/>
    <mergeCell ref="H22:H34"/>
    <mergeCell ref="I22:I34"/>
    <mergeCell ref="J22:J34"/>
    <mergeCell ref="H8:H15"/>
    <mergeCell ref="I8:I15"/>
    <mergeCell ref="J8:J15"/>
    <mergeCell ref="B22:B34"/>
    <mergeCell ref="C22:C34"/>
    <mergeCell ref="D22:D34"/>
    <mergeCell ref="E22:E34"/>
    <mergeCell ref="F22:F34"/>
    <mergeCell ref="B8:B15"/>
    <mergeCell ref="C8:C15"/>
    <mergeCell ref="D8:D15"/>
    <mergeCell ref="E8:E15"/>
    <mergeCell ref="F8:F15"/>
    <mergeCell ref="J19:J21"/>
    <mergeCell ref="B19:F19"/>
    <mergeCell ref="C20:C21"/>
    <mergeCell ref="D20:D21"/>
    <mergeCell ref="E20:E21"/>
    <mergeCell ref="F20:F21"/>
    <mergeCell ref="B20:B21"/>
    <mergeCell ref="I74:I83"/>
    <mergeCell ref="J74:J83"/>
    <mergeCell ref="C74:C83"/>
    <mergeCell ref="D74:D83"/>
    <mergeCell ref="E74:E83"/>
    <mergeCell ref="F74:F83"/>
    <mergeCell ref="H74:H83"/>
    <mergeCell ref="J41:J51"/>
    <mergeCell ref="I41:I51"/>
    <mergeCell ref="H41:H51"/>
    <mergeCell ref="C58:C67"/>
    <mergeCell ref="D58:D67"/>
    <mergeCell ref="E58:E67"/>
    <mergeCell ref="F58:F67"/>
    <mergeCell ref="H58:H67"/>
    <mergeCell ref="I58:I67"/>
    <mergeCell ref="J58:J67"/>
    <mergeCell ref="B71:F71"/>
    <mergeCell ref="I71:I73"/>
    <mergeCell ref="J71:J73"/>
    <mergeCell ref="B74:B83"/>
    <mergeCell ref="A141:A142"/>
    <mergeCell ref="A155:A156"/>
    <mergeCell ref="A169:A170"/>
    <mergeCell ref="A6:A7"/>
    <mergeCell ref="A20:A21"/>
    <mergeCell ref="A39:A40"/>
    <mergeCell ref="A56:A57"/>
    <mergeCell ref="A72:A73"/>
    <mergeCell ref="A88:A89"/>
    <mergeCell ref="A101:A102"/>
    <mergeCell ref="A117:A118"/>
    <mergeCell ref="A131:A132"/>
  </mergeCells>
  <pageMargins left="0.7" right="0.7" top="0.78740157499999996" bottom="0.78740157499999996" header="0.3" footer="0.3"/>
  <pageSetup paperSize="9" scale="43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86DF-A550-406D-B424-EE26698BCA69}">
  <sheetPr>
    <pageSetUpPr fitToPage="1"/>
  </sheetPr>
  <dimension ref="A1:S30"/>
  <sheetViews>
    <sheetView tabSelected="1" topLeftCell="A19" zoomScale="71" zoomScaleNormal="71" workbookViewId="0">
      <selection activeCell="A24" sqref="A24:XFD30"/>
    </sheetView>
  </sheetViews>
  <sheetFormatPr defaultRowHeight="14.5" x14ac:dyDescent="0.35"/>
  <cols>
    <col min="2" max="2" width="16.453125" customWidth="1"/>
    <col min="3" max="3" width="10.08984375" customWidth="1"/>
    <col min="5" max="5" width="9.7265625" customWidth="1"/>
    <col min="6" max="6" width="8.6328125" bestFit="1" customWidth="1"/>
    <col min="7" max="7" width="17.6328125" bestFit="1" customWidth="1"/>
    <col min="8" max="8" width="12" customWidth="1"/>
    <col min="9" max="9" width="27.54296875" customWidth="1"/>
    <col min="10" max="10" width="15.453125" customWidth="1"/>
    <col min="11" max="11" width="17.36328125" customWidth="1"/>
  </cols>
  <sheetData>
    <row r="1" spans="1:19" ht="18.5" x14ac:dyDescent="0.45">
      <c r="B1" s="134" t="s">
        <v>72</v>
      </c>
    </row>
    <row r="3" spans="1:19" ht="18.5" x14ac:dyDescent="0.45">
      <c r="B3" s="136" t="s">
        <v>127</v>
      </c>
    </row>
    <row r="4" spans="1:19" ht="15" thickBot="1" x14ac:dyDescent="0.4"/>
    <row r="5" spans="1:19" ht="27" customHeight="1" thickBot="1" x14ac:dyDescent="0.4">
      <c r="A5" s="518"/>
      <c r="B5" s="829" t="s">
        <v>123</v>
      </c>
      <c r="C5" s="817"/>
      <c r="D5" s="817"/>
      <c r="E5" s="895" t="s">
        <v>1</v>
      </c>
      <c r="F5" s="898" t="s">
        <v>2</v>
      </c>
      <c r="G5" s="547" t="s">
        <v>3</v>
      </c>
      <c r="H5" s="545" t="s">
        <v>4</v>
      </c>
      <c r="I5" s="901" t="s">
        <v>5</v>
      </c>
      <c r="J5" s="549" t="s">
        <v>73</v>
      </c>
      <c r="K5" s="550"/>
      <c r="L5" s="904" t="s">
        <v>6</v>
      </c>
      <c r="M5" s="905"/>
      <c r="N5" s="906" t="s">
        <v>74</v>
      </c>
      <c r="O5" s="907"/>
      <c r="P5" s="907"/>
      <c r="Q5" s="907"/>
      <c r="R5" s="904" t="s">
        <v>7</v>
      </c>
      <c r="S5" s="905"/>
    </row>
    <row r="6" spans="1:19" ht="15" thickBot="1" x14ac:dyDescent="0.4">
      <c r="A6" s="647" t="s">
        <v>489</v>
      </c>
      <c r="B6" s="889" t="s">
        <v>124</v>
      </c>
      <c r="C6" s="891" t="s">
        <v>125</v>
      </c>
      <c r="D6" s="891" t="s">
        <v>126</v>
      </c>
      <c r="E6" s="896"/>
      <c r="F6" s="899"/>
      <c r="G6" s="555"/>
      <c r="H6" s="554"/>
      <c r="I6" s="902"/>
      <c r="J6" s="893" t="s">
        <v>75</v>
      </c>
      <c r="K6" s="893" t="s">
        <v>76</v>
      </c>
      <c r="L6" s="850" t="s">
        <v>14</v>
      </c>
      <c r="M6" s="852" t="s">
        <v>15</v>
      </c>
      <c r="N6" s="908" t="s">
        <v>16</v>
      </c>
      <c r="O6" s="909"/>
      <c r="P6" s="909"/>
      <c r="Q6" s="909"/>
      <c r="R6" s="910" t="s">
        <v>77</v>
      </c>
      <c r="S6" s="827" t="s">
        <v>22</v>
      </c>
    </row>
    <row r="7" spans="1:19" ht="55.5" thickBot="1" x14ac:dyDescent="0.4">
      <c r="A7" s="648"/>
      <c r="B7" s="890"/>
      <c r="C7" s="892"/>
      <c r="D7" s="892"/>
      <c r="E7" s="897"/>
      <c r="F7" s="900"/>
      <c r="G7" s="548"/>
      <c r="H7" s="546"/>
      <c r="I7" s="903"/>
      <c r="J7" s="894"/>
      <c r="K7" s="894"/>
      <c r="L7" s="851"/>
      <c r="M7" s="853"/>
      <c r="N7" s="44" t="s">
        <v>23</v>
      </c>
      <c r="O7" s="45" t="s">
        <v>24</v>
      </c>
      <c r="P7" s="46" t="s">
        <v>25</v>
      </c>
      <c r="Q7" s="47" t="s">
        <v>78</v>
      </c>
      <c r="R7" s="877"/>
      <c r="S7" s="828"/>
    </row>
    <row r="8" spans="1:19" ht="98.5" customHeight="1" thickBot="1" x14ac:dyDescent="0.4">
      <c r="A8" s="528">
        <v>1</v>
      </c>
      <c r="B8" s="517" t="s">
        <v>127</v>
      </c>
      <c r="C8" s="97" t="s">
        <v>128</v>
      </c>
      <c r="D8" s="98">
        <v>425907</v>
      </c>
      <c r="E8" s="53" t="s">
        <v>129</v>
      </c>
      <c r="F8" s="53" t="s">
        <v>29</v>
      </c>
      <c r="G8" s="53" t="s">
        <v>30</v>
      </c>
      <c r="H8" s="53" t="s">
        <v>30</v>
      </c>
      <c r="I8" s="53" t="s">
        <v>130</v>
      </c>
      <c r="J8" s="70">
        <v>600000</v>
      </c>
      <c r="K8" s="132">
        <f>J8*0.7</f>
        <v>420000</v>
      </c>
      <c r="L8" s="130">
        <v>44743</v>
      </c>
      <c r="M8" s="131">
        <v>45261</v>
      </c>
      <c r="N8" s="96"/>
      <c r="O8" s="97" t="s">
        <v>132</v>
      </c>
      <c r="P8" s="97"/>
      <c r="Q8" s="98"/>
      <c r="R8" s="96" t="s">
        <v>131</v>
      </c>
      <c r="S8" s="98" t="s">
        <v>85</v>
      </c>
    </row>
    <row r="9" spans="1:19" x14ac:dyDescent="0.35">
      <c r="B9" s="419"/>
      <c r="C9" s="419"/>
      <c r="D9" s="419"/>
      <c r="E9" s="419"/>
      <c r="F9" s="419"/>
      <c r="G9" s="419"/>
      <c r="H9" s="419"/>
      <c r="I9" s="419"/>
      <c r="J9" s="420"/>
      <c r="K9" s="421"/>
      <c r="L9" s="422"/>
      <c r="M9" s="422"/>
      <c r="N9" s="419"/>
      <c r="O9" s="419"/>
      <c r="P9" s="419"/>
      <c r="Q9" s="419"/>
      <c r="R9" s="419"/>
      <c r="S9" s="419"/>
    </row>
    <row r="10" spans="1:19" ht="18.5" x14ac:dyDescent="0.45">
      <c r="B10" s="423" t="s">
        <v>423</v>
      </c>
      <c r="C10" s="419"/>
      <c r="D10" s="419"/>
      <c r="E10" s="419"/>
      <c r="F10" s="419"/>
      <c r="G10" s="419"/>
      <c r="H10" s="419"/>
      <c r="I10" s="419"/>
      <c r="J10" s="420"/>
      <c r="K10" s="421"/>
      <c r="L10" s="422"/>
      <c r="M10" s="422"/>
      <c r="N10" s="419"/>
      <c r="O10" s="419"/>
      <c r="P10" s="419"/>
      <c r="Q10" s="419"/>
      <c r="R10" s="419"/>
      <c r="S10" s="419"/>
    </row>
    <row r="11" spans="1:19" ht="15" thickBot="1" x14ac:dyDescent="0.4"/>
    <row r="12" spans="1:19" ht="36.5" customHeight="1" thickBot="1" x14ac:dyDescent="0.4">
      <c r="A12" s="518"/>
      <c r="B12" s="829" t="s">
        <v>123</v>
      </c>
      <c r="C12" s="817"/>
      <c r="D12" s="817"/>
      <c r="E12" s="895" t="s">
        <v>1</v>
      </c>
      <c r="F12" s="898" t="s">
        <v>2</v>
      </c>
      <c r="G12" s="547" t="s">
        <v>3</v>
      </c>
      <c r="H12" s="545" t="s">
        <v>4</v>
      </c>
      <c r="I12" s="895" t="s">
        <v>443</v>
      </c>
      <c r="J12" s="911" t="s">
        <v>73</v>
      </c>
      <c r="K12" s="912"/>
      <c r="L12" s="904" t="s">
        <v>6</v>
      </c>
      <c r="M12" s="905"/>
      <c r="N12" s="906" t="s">
        <v>74</v>
      </c>
      <c r="O12" s="907"/>
      <c r="P12" s="907"/>
      <c r="Q12" s="907"/>
      <c r="R12" s="904" t="s">
        <v>7</v>
      </c>
      <c r="S12" s="905"/>
    </row>
    <row r="13" spans="1:19" ht="15" customHeight="1" thickBot="1" x14ac:dyDescent="0.4">
      <c r="A13" s="647" t="s">
        <v>489</v>
      </c>
      <c r="B13" s="889" t="s">
        <v>124</v>
      </c>
      <c r="C13" s="891" t="s">
        <v>125</v>
      </c>
      <c r="D13" s="891" t="s">
        <v>126</v>
      </c>
      <c r="E13" s="896"/>
      <c r="F13" s="899"/>
      <c r="G13" s="555"/>
      <c r="H13" s="554"/>
      <c r="I13" s="896"/>
      <c r="J13" s="850" t="s">
        <v>75</v>
      </c>
      <c r="K13" s="850" t="s">
        <v>444</v>
      </c>
      <c r="L13" s="850" t="s">
        <v>14</v>
      </c>
      <c r="M13" s="852" t="s">
        <v>15</v>
      </c>
      <c r="N13" s="908" t="s">
        <v>16</v>
      </c>
      <c r="O13" s="909"/>
      <c r="P13" s="909"/>
      <c r="Q13" s="909"/>
      <c r="R13" s="910" t="s">
        <v>77</v>
      </c>
      <c r="S13" s="827" t="s">
        <v>22</v>
      </c>
    </row>
    <row r="14" spans="1:19" ht="55.5" thickBot="1" x14ac:dyDescent="0.4">
      <c r="A14" s="648"/>
      <c r="B14" s="890"/>
      <c r="C14" s="892"/>
      <c r="D14" s="892"/>
      <c r="E14" s="897"/>
      <c r="F14" s="900"/>
      <c r="G14" s="548"/>
      <c r="H14" s="546"/>
      <c r="I14" s="897"/>
      <c r="J14" s="851"/>
      <c r="K14" s="851"/>
      <c r="L14" s="851"/>
      <c r="M14" s="853"/>
      <c r="N14" s="44" t="s">
        <v>23</v>
      </c>
      <c r="O14" s="45" t="s">
        <v>24</v>
      </c>
      <c r="P14" s="46" t="s">
        <v>25</v>
      </c>
      <c r="Q14" s="47" t="s">
        <v>78</v>
      </c>
      <c r="R14" s="877"/>
      <c r="S14" s="828"/>
    </row>
    <row r="15" spans="1:19" ht="58.5" thickBot="1" x14ac:dyDescent="0.4">
      <c r="A15" s="528">
        <v>2</v>
      </c>
      <c r="B15" s="521" t="s">
        <v>423</v>
      </c>
      <c r="C15" s="424"/>
      <c r="D15" s="425" t="s">
        <v>445</v>
      </c>
      <c r="E15" s="424" t="s">
        <v>446</v>
      </c>
      <c r="F15" s="424" t="s">
        <v>29</v>
      </c>
      <c r="G15" s="424" t="s">
        <v>30</v>
      </c>
      <c r="H15" s="424" t="s">
        <v>426</v>
      </c>
      <c r="I15" s="424" t="s">
        <v>447</v>
      </c>
      <c r="J15" s="424">
        <v>7000000</v>
      </c>
      <c r="K15" s="395">
        <f>J15*0.7</f>
        <v>4900000</v>
      </c>
      <c r="L15" s="424">
        <v>2022</v>
      </c>
      <c r="M15" s="424">
        <v>2027</v>
      </c>
      <c r="N15" s="424"/>
      <c r="O15" s="424" t="s">
        <v>239</v>
      </c>
      <c r="P15" s="424" t="s">
        <v>239</v>
      </c>
      <c r="Q15" s="424" t="s">
        <v>239</v>
      </c>
      <c r="R15" s="424" t="s">
        <v>357</v>
      </c>
      <c r="S15" s="426" t="s">
        <v>35</v>
      </c>
    </row>
    <row r="16" spans="1:19" x14ac:dyDescent="0.35">
      <c r="B16" s="481"/>
      <c r="C16" s="481"/>
      <c r="D16" s="482"/>
      <c r="E16" s="481"/>
      <c r="F16" s="481"/>
      <c r="G16" s="481"/>
      <c r="H16" s="481"/>
      <c r="I16" s="481"/>
      <c r="J16" s="481"/>
      <c r="K16" s="483"/>
      <c r="L16" s="481"/>
      <c r="M16" s="481"/>
      <c r="N16" s="481"/>
      <c r="O16" s="481"/>
      <c r="P16" s="481"/>
      <c r="Q16" s="481"/>
      <c r="R16" s="481"/>
      <c r="S16" s="481"/>
    </row>
    <row r="17" spans="1:19" ht="18.5" x14ac:dyDescent="0.35">
      <c r="B17" s="485" t="s">
        <v>487</v>
      </c>
      <c r="C17" s="481"/>
      <c r="D17" s="482"/>
      <c r="E17" s="481"/>
      <c r="F17" s="481"/>
      <c r="G17" s="481"/>
      <c r="H17" s="481"/>
      <c r="I17" s="481"/>
      <c r="J17" s="481"/>
      <c r="K17" s="483"/>
      <c r="L17" s="481"/>
      <c r="M17" s="481"/>
      <c r="N17" s="481"/>
      <c r="O17" s="481"/>
      <c r="P17" s="481"/>
      <c r="Q17" s="481"/>
      <c r="R17" s="481"/>
      <c r="S17" s="481"/>
    </row>
    <row r="18" spans="1:19" ht="15" thickBot="1" x14ac:dyDescent="0.4"/>
    <row r="19" spans="1:19" ht="33.5" customHeight="1" thickBot="1" x14ac:dyDescent="0.4">
      <c r="A19" s="518"/>
      <c r="B19" s="829" t="s">
        <v>123</v>
      </c>
      <c r="C19" s="817"/>
      <c r="D19" s="817"/>
      <c r="E19" s="895" t="s">
        <v>1</v>
      </c>
      <c r="F19" s="898" t="s">
        <v>2</v>
      </c>
      <c r="G19" s="547" t="s">
        <v>3</v>
      </c>
      <c r="H19" s="545" t="s">
        <v>4</v>
      </c>
      <c r="I19" s="901" t="s">
        <v>5</v>
      </c>
      <c r="J19" s="549" t="s">
        <v>73</v>
      </c>
      <c r="K19" s="550"/>
      <c r="L19" s="904" t="s">
        <v>6</v>
      </c>
      <c r="M19" s="905"/>
      <c r="N19" s="906" t="s">
        <v>74</v>
      </c>
      <c r="O19" s="907"/>
      <c r="P19" s="907"/>
      <c r="Q19" s="907"/>
      <c r="R19" s="904" t="s">
        <v>7</v>
      </c>
      <c r="S19" s="905"/>
    </row>
    <row r="20" spans="1:19" ht="15" thickBot="1" x14ac:dyDescent="0.4">
      <c r="A20" s="887" t="s">
        <v>489</v>
      </c>
      <c r="B20" s="889" t="s">
        <v>124</v>
      </c>
      <c r="C20" s="891" t="s">
        <v>125</v>
      </c>
      <c r="D20" s="891" t="s">
        <v>126</v>
      </c>
      <c r="E20" s="896"/>
      <c r="F20" s="899"/>
      <c r="G20" s="555"/>
      <c r="H20" s="554"/>
      <c r="I20" s="902"/>
      <c r="J20" s="893" t="s">
        <v>75</v>
      </c>
      <c r="K20" s="893" t="s">
        <v>76</v>
      </c>
      <c r="L20" s="850" t="s">
        <v>14</v>
      </c>
      <c r="M20" s="852" t="s">
        <v>15</v>
      </c>
      <c r="N20" s="908" t="s">
        <v>16</v>
      </c>
      <c r="O20" s="909"/>
      <c r="P20" s="909"/>
      <c r="Q20" s="909"/>
      <c r="R20" s="910" t="s">
        <v>77</v>
      </c>
      <c r="S20" s="827" t="s">
        <v>22</v>
      </c>
    </row>
    <row r="21" spans="1:19" ht="55.5" thickBot="1" x14ac:dyDescent="0.4">
      <c r="A21" s="888"/>
      <c r="B21" s="890"/>
      <c r="C21" s="892"/>
      <c r="D21" s="892"/>
      <c r="E21" s="897"/>
      <c r="F21" s="900"/>
      <c r="G21" s="548"/>
      <c r="H21" s="546"/>
      <c r="I21" s="903"/>
      <c r="J21" s="894"/>
      <c r="K21" s="894"/>
      <c r="L21" s="851"/>
      <c r="M21" s="853"/>
      <c r="N21" s="44" t="s">
        <v>23</v>
      </c>
      <c r="O21" s="45" t="s">
        <v>24</v>
      </c>
      <c r="P21" s="46" t="s">
        <v>25</v>
      </c>
      <c r="Q21" s="47" t="s">
        <v>78</v>
      </c>
      <c r="R21" s="877"/>
      <c r="S21" s="828"/>
    </row>
    <row r="22" spans="1:19" ht="58.5" thickBot="1" x14ac:dyDescent="0.4">
      <c r="A22" s="520">
        <v>3</v>
      </c>
      <c r="B22" s="517" t="s">
        <v>487</v>
      </c>
      <c r="C22" s="97" t="s">
        <v>461</v>
      </c>
      <c r="D22" s="484" t="s">
        <v>486</v>
      </c>
      <c r="E22" s="53" t="s">
        <v>484</v>
      </c>
      <c r="F22" s="472" t="s">
        <v>29</v>
      </c>
      <c r="G22" s="472" t="s">
        <v>30</v>
      </c>
      <c r="H22" s="472" t="s">
        <v>461</v>
      </c>
      <c r="I22" s="473" t="s">
        <v>485</v>
      </c>
      <c r="J22" s="474">
        <v>4800000</v>
      </c>
      <c r="K22" s="475">
        <f>J22/100*70</f>
        <v>3360000</v>
      </c>
      <c r="L22" s="476">
        <v>2022</v>
      </c>
      <c r="M22" s="477">
        <v>2027</v>
      </c>
      <c r="N22" s="478"/>
      <c r="O22" s="479"/>
      <c r="P22" s="479"/>
      <c r="Q22" s="480" t="s">
        <v>239</v>
      </c>
      <c r="R22" s="538" t="s">
        <v>357</v>
      </c>
      <c r="S22" s="480" t="s">
        <v>35</v>
      </c>
    </row>
    <row r="24" spans="1:19" x14ac:dyDescent="0.35">
      <c r="B24" t="s">
        <v>491</v>
      </c>
    </row>
    <row r="26" spans="1:19" x14ac:dyDescent="0.35">
      <c r="B26" t="s">
        <v>492</v>
      </c>
    </row>
    <row r="29" spans="1:19" x14ac:dyDescent="0.35">
      <c r="B29" t="s">
        <v>494</v>
      </c>
    </row>
    <row r="30" spans="1:19" x14ac:dyDescent="0.35">
      <c r="B30" t="s">
        <v>493</v>
      </c>
    </row>
  </sheetData>
  <mergeCells count="63">
    <mergeCell ref="N19:Q19"/>
    <mergeCell ref="R19:S19"/>
    <mergeCell ref="J20:J21"/>
    <mergeCell ref="K20:K21"/>
    <mergeCell ref="L20:L21"/>
    <mergeCell ref="M20:M21"/>
    <mergeCell ref="N20:Q20"/>
    <mergeCell ref="R20:R21"/>
    <mergeCell ref="S20:S21"/>
    <mergeCell ref="K13:K14"/>
    <mergeCell ref="L13:L14"/>
    <mergeCell ref="M13:M14"/>
    <mergeCell ref="B19:D19"/>
    <mergeCell ref="E19:E21"/>
    <mergeCell ref="F19:F21"/>
    <mergeCell ref="G19:G21"/>
    <mergeCell ref="H19:H21"/>
    <mergeCell ref="B20:B21"/>
    <mergeCell ref="C20:C21"/>
    <mergeCell ref="D20:D21"/>
    <mergeCell ref="I19:I21"/>
    <mergeCell ref="J19:K19"/>
    <mergeCell ref="L19:M19"/>
    <mergeCell ref="S13:S14"/>
    <mergeCell ref="B12:D12"/>
    <mergeCell ref="E12:E14"/>
    <mergeCell ref="J12:K12"/>
    <mergeCell ref="L12:M12"/>
    <mergeCell ref="N12:Q12"/>
    <mergeCell ref="I12:I14"/>
    <mergeCell ref="R12:S12"/>
    <mergeCell ref="J13:J14"/>
    <mergeCell ref="N13:Q13"/>
    <mergeCell ref="R13:R14"/>
    <mergeCell ref="F12:F14"/>
    <mergeCell ref="G12:G14"/>
    <mergeCell ref="H12:H14"/>
    <mergeCell ref="B13:B14"/>
    <mergeCell ref="C13:C14"/>
    <mergeCell ref="L5:M5"/>
    <mergeCell ref="N5:Q5"/>
    <mergeCell ref="R5:S5"/>
    <mergeCell ref="L6:L7"/>
    <mergeCell ref="M6:M7"/>
    <mergeCell ref="N6:Q6"/>
    <mergeCell ref="R6:R7"/>
    <mergeCell ref="S6:S7"/>
    <mergeCell ref="A6:A7"/>
    <mergeCell ref="A13:A14"/>
    <mergeCell ref="A20:A21"/>
    <mergeCell ref="J5:K5"/>
    <mergeCell ref="B6:B7"/>
    <mergeCell ref="C6:C7"/>
    <mergeCell ref="D6:D7"/>
    <mergeCell ref="J6:J7"/>
    <mergeCell ref="K6:K7"/>
    <mergeCell ref="B5:D5"/>
    <mergeCell ref="E5:E7"/>
    <mergeCell ref="F5:F7"/>
    <mergeCell ref="G5:G7"/>
    <mergeCell ref="H5:H7"/>
    <mergeCell ref="I5:I7"/>
    <mergeCell ref="D13:D14"/>
  </mergeCells>
  <pageMargins left="0.7" right="0.7" top="0.78740157499999996" bottom="0.78740157499999996" header="0.3" footer="0.3"/>
  <pageSetup paperSize="9" scale="5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OBSAH</vt:lpstr>
      <vt:lpstr>MŠ</vt:lpstr>
      <vt:lpstr>ZŠ</vt:lpstr>
      <vt:lpstr>Zájmové, neformální vzdělávání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Frková Iveta</dc:creator>
  <cp:lastModifiedBy>Frková Iveta</cp:lastModifiedBy>
  <cp:lastPrinted>2021-11-11T15:31:36Z</cp:lastPrinted>
  <dcterms:created xsi:type="dcterms:W3CDTF">2021-11-02T10:33:28Z</dcterms:created>
  <dcterms:modified xsi:type="dcterms:W3CDTF">2021-11-11T15:31:41Z</dcterms:modified>
</cp:coreProperties>
</file>