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MAS CIN\PROJEKTY MAS\MAPy\MAP IV\01_MAP IV_realizace\Strategicky ramec 20251231\"/>
    </mc:Choice>
  </mc:AlternateContent>
  <xr:revisionPtr revIDLastSave="0" documentId="13_ncr:1_{673752D8-99DC-4906-BF03-62CDF578C97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ZŠ" sheetId="1" r:id="rId1"/>
    <sheet name="MŠ" sheetId="2" r:id="rId2"/>
    <sheet name="zájmové, neformální, atd." sheetId="3" r:id="rId3"/>
  </sheets>
  <externalReferences>
    <externalReference r:id="rId4"/>
  </externalReferences>
  <definedNames>
    <definedName name="_xlnm.Print_Titles" localSheetId="1">MŠ!$2:$3</definedName>
    <definedName name="_xlnm.Print_Titles" localSheetId="0">ZŠ!$2:$4</definedName>
    <definedName name="_xlnm.Print_Area" localSheetId="1">MŠ!$A$1:$S$65</definedName>
    <definedName name="_xlnm.Print_Area" localSheetId="2">'zájmové, neformální, atd.'!$A$1:$S$46</definedName>
    <definedName name="_xlnm.Print_Area" localSheetId="0">ZŠ!$A$1:$Z$246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9" i="1" l="1"/>
  <c r="M188" i="1"/>
  <c r="M189" i="1"/>
  <c r="M187" i="1"/>
  <c r="M50" i="2"/>
  <c r="M51" i="2"/>
  <c r="M49" i="2"/>
  <c r="M102" i="1"/>
  <c r="M46" i="2"/>
  <c r="M172" i="1"/>
  <c r="M171" i="1"/>
  <c r="M170" i="1"/>
  <c r="M169" i="1"/>
  <c r="M44" i="2"/>
  <c r="M43" i="2"/>
  <c r="M166" i="1"/>
  <c r="M165" i="1"/>
  <c r="M164" i="1"/>
  <c r="M111" i="1" l="1"/>
  <c r="M31" i="2"/>
  <c r="M30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S25" i="2"/>
  <c r="R25" i="2"/>
  <c r="Q25" i="2"/>
  <c r="P25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S24" i="2"/>
  <c r="R24" i="2"/>
  <c r="Q24" i="2"/>
  <c r="P24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S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12" i="2"/>
  <c r="A12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B11" i="2"/>
  <c r="A11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10" i="2"/>
  <c r="A10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B9" i="2"/>
  <c r="A9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A8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B7" i="2"/>
  <c r="A7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6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  <c r="M12" i="1"/>
  <c r="M110" i="1"/>
  <c r="M109" i="1"/>
  <c r="M108" i="1"/>
  <c r="M107" i="1"/>
  <c r="M106" i="1"/>
  <c r="M105" i="1"/>
  <c r="M104" i="1"/>
  <c r="M103" i="1"/>
  <c r="M101" i="1"/>
  <c r="M100" i="1"/>
  <c r="M99" i="1"/>
  <c r="M98" i="1"/>
  <c r="M97" i="1"/>
  <c r="M96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29" i="1"/>
  <c r="M28" i="1"/>
  <c r="M27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<sst xmlns="http://schemas.openxmlformats.org/spreadsheetml/2006/main" count="2764" uniqueCount="589">
  <si>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</si>
  <si>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</si>
  <si>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</si>
  <si>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</si>
  <si>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</si>
  <si>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</si>
  <si>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</si>
  <si>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</si>
  <si>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Aptos Narrow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Aptos Narrow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</si>
  <si>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Aptos Narrow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</si>
  <si>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Aptos Narrow"/>
        <family val="2"/>
        <charset val="238"/>
        <scheme val="minor"/>
      </rPr>
      <t xml:space="preserve"> </t>
    </r>
    <r>
      <rPr>
        <vertAlign val="superscript"/>
        <sz val="10"/>
        <color theme="1"/>
        <rFont val="Aptos Narrow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</si>
  <si>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</si>
  <si>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</si>
  <si>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</si>
  <si>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</si>
  <si>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</si>
  <si>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</si>
  <si>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</si>
  <si>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Aptos Narrow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</si>
  <si>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</si>
  <si>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</si>
  <si>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</si>
  <si>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</si>
  <si>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Aptos Narrow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</si>
  <si>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</si>
  <si>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</si>
  <si>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</si>
  <si>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</si>
  <si>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</si>
  <si>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</si>
  <si>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Aptos Narrow"/>
        <family val="2"/>
        <charset val="238"/>
        <scheme val="minor"/>
      </rPr>
      <t>3)</t>
    </r>
    <r>
      <rPr>
        <sz val="10"/>
        <color theme="1"/>
        <rFont val="Aptos Narrow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</si>
  <si>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Aptos Narrow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</si>
  <si>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Aptos Narrow"/>
        <family val="2"/>
        <charset val="238"/>
        <scheme val="minor"/>
      </rPr>
      <t>5)</t>
    </r>
    <r>
      <rPr>
        <sz val="10"/>
        <color theme="1"/>
        <rFont val="Aptos Narrow"/>
        <family val="2"/>
        <scheme val="minor"/>
      </rPr>
      <t xml:space="preserve">
</t>
    </r>
  </si>
  <si>
    <t>Město Dubí</t>
  </si>
  <si>
    <t>600084680</t>
  </si>
  <si>
    <t xml:space="preserve">Vybudování odborné jazykové učebny a informatiky - (budova Dubí, Dlouhá 167) Pozn. Předkladatelem projektu může být i zřizovatel, tj. Město Dubí
</t>
  </si>
  <si>
    <t>Ústecký</t>
  </si>
  <si>
    <t>ORP Teplice</t>
  </si>
  <si>
    <t>Dubí</t>
  </si>
  <si>
    <t>X</t>
  </si>
  <si>
    <t xml:space="preserve">Vybudování učebny přírodních věd - (budova pro II. Stupeň Tovární 110) Pozn. Předkladatelem projektu může být i zřizovatel, tj. Město Dubí
</t>
  </si>
  <si>
    <t>Město Košťany</t>
  </si>
  <si>
    <t>102465631</t>
  </si>
  <si>
    <t>Výstavba učebny biologie</t>
  </si>
  <si>
    <t>Košťany</t>
  </si>
  <si>
    <t xml:space="preserve">Zlepšení infrastruktury </t>
  </si>
  <si>
    <t>1 000 000</t>
  </si>
  <si>
    <t>Učebna fyziky a chemie</t>
  </si>
  <si>
    <t>Statutární město Teplice</t>
  </si>
  <si>
    <t>Teplice</t>
  </si>
  <si>
    <t>Město Krupka</t>
  </si>
  <si>
    <t>102465681</t>
  </si>
  <si>
    <t>600084752</t>
  </si>
  <si>
    <t>Přírodovědná učebna a laboratoř s bezbariérovým přístupem</t>
  </si>
  <si>
    <t>Krupka</t>
  </si>
  <si>
    <t>Město Hrob</t>
  </si>
  <si>
    <t>102465584</t>
  </si>
  <si>
    <t>600084728</t>
  </si>
  <si>
    <t>Vybudování odborné jazykové učebny</t>
  </si>
  <si>
    <t>Hrob</t>
  </si>
  <si>
    <t>Vybudování odborných polytechnických učeben - propojení budov Komenského</t>
  </si>
  <si>
    <t>Vybudování učebny v přírodě pro 1. stupeň ZŠ</t>
  </si>
  <si>
    <t>Vybudování učebny v přírodě pro 2. stupeň ZŠ</t>
  </si>
  <si>
    <t>Nákup nebo nájem SW licencí</t>
  </si>
  <si>
    <t>Výměna žákovských PC (realizováno)</t>
  </si>
  <si>
    <t xml:space="preserve">Vybudování odborných přírodovědných učeben (realizováno v rámci výzvy MAS)
</t>
  </si>
  <si>
    <t>Vybudování polytechnické učebny</t>
  </si>
  <si>
    <t>Rekonstrukce učebny IT + vybavení novými PC</t>
  </si>
  <si>
    <t>Rekonstrukce IT učebny pro 1. stupeň ZŠ</t>
  </si>
  <si>
    <t>Vybudování naučné stezky – Geopark</t>
  </si>
  <si>
    <t xml:space="preserve">Vybavení odborných učeben pomůckami </t>
  </si>
  <si>
    <t xml:space="preserve">Vybavení učeben moderními pomůckami </t>
  </si>
  <si>
    <t xml:space="preserve">Vybudování MMU </t>
  </si>
  <si>
    <t>Vybudování moderní MMU s vazbou na klíčové kompetence včetně celkové rekonstrukce prostor (podlahy, výmalba, osvětlení atd.), kompletní vybavení nábytkem, pomůckami atd.</t>
  </si>
  <si>
    <t>Modernizace a rekonstrukce učebny ICT</t>
  </si>
  <si>
    <t>Modernizace stávající učebny ICT včetně celkové rekonstrukce prostor (podlahy, výmalba, osvětlení atd.), kompletní vybavení nábytkem, pomůckami zaměřenými na robotiku, polytechniku atd.</t>
  </si>
  <si>
    <t>Konektivita školy</t>
  </si>
  <si>
    <t>Řešení standardu konektivity školy</t>
  </si>
  <si>
    <t>102465665</t>
  </si>
  <si>
    <t>600084744</t>
  </si>
  <si>
    <t>„Interiérové a pomůckové vybavení ZŠ Teplická 400 a ZŠ Na Hamrech 639, Krupka“</t>
  </si>
  <si>
    <t>Vybudování učebnen PC, kabinet, Bezbariérový přístup – výtah, schodolez, bezbariérové WC
Vzorec méně rozvinutý region (90 % EFRR)</t>
  </si>
  <si>
    <t xml:space="preserve">X </t>
  </si>
  <si>
    <t>Polytechnické vzdělávání</t>
  </si>
  <si>
    <t>Modernizace učebny fyziky</t>
  </si>
  <si>
    <t>Modernizace učebny cizích jazyků - II.stupeň</t>
  </si>
  <si>
    <t>60232722 , 60232749</t>
  </si>
  <si>
    <t>102565279, 102465000</t>
  </si>
  <si>
    <t>600084795, 600084752</t>
  </si>
  <si>
    <t>„Interiérové a pomůckové vybavení Masarykova ZŠ (budova A a B) a ZŠ a SŠ K. Čapka 270, Krupka“</t>
  </si>
  <si>
    <t>Vybudování učebny fyziky, učebny chemie + přírodopis, kabinet fyziky, kabinet přírodopisu, kabinet chemie + přírodopis, laboratoř chemie, jazyková učebna, učebna dílny, přípravna dílen Bezbariérový přístup – výtah, schodolez, bezbariérové WC
Vzorec méně rozvinutý region (90 % EFRR)</t>
  </si>
  <si>
    <t>Zpracovaná PD, zahájeno stavební řízení</t>
  </si>
  <si>
    <t>ne</t>
  </si>
  <si>
    <t>Obec Proboštov</t>
  </si>
  <si>
    <t>102465738</t>
  </si>
  <si>
    <t>600084779</t>
  </si>
  <si>
    <t>Bezbariérová škola-stavební úpravy v budově</t>
  </si>
  <si>
    <t>Proboštov</t>
  </si>
  <si>
    <t>Podpora kompetencí žáků i pedagogů (DVPP, modernizace IT vybavení)</t>
  </si>
  <si>
    <t>Vybudování jazykové učebny</t>
  </si>
  <si>
    <t>Technické učebny</t>
  </si>
  <si>
    <t>ZŠ Proboštov - dílny - čistá a prašná zóna</t>
  </si>
  <si>
    <t>stavební úpravy učebny, sanace vlhkosti, výměna podlahy a další práce související s rekonstrukcí učebny
pořízení vybavení do prašné části (hoblice, svěráky atp.)
pořízení vybavení do čisté části (robotika)</t>
  </si>
  <si>
    <t>2025</t>
  </si>
  <si>
    <t>x</t>
  </si>
  <si>
    <t>Základní škola, Teplice, Edisonova</t>
  </si>
  <si>
    <t>102565864</t>
  </si>
  <si>
    <t>600084914</t>
  </si>
  <si>
    <t>Podpora technického vzdělávání vzdělání, dovybavení síťové infrastruktury školy, dovybavení odborných učeben moderními technologiemi a na jazykové vzdělávání.</t>
  </si>
  <si>
    <t>102465304</t>
  </si>
  <si>
    <t>600084841</t>
  </si>
  <si>
    <t>Knihovna, studovna pro klíčové kompetence</t>
  </si>
  <si>
    <t>116800372</t>
  </si>
  <si>
    <t>600084817</t>
  </si>
  <si>
    <t>Učebna v přírodě, naučná stezka, arboretum</t>
  </si>
  <si>
    <t>Technické a materiální zabezpečení pro klíčové kompetence (včetně audiovizuální techniky)</t>
  </si>
  <si>
    <t>Informační a komunikační technologie v oblasti ČG</t>
  </si>
  <si>
    <t>Nákup materiálního a technického zabezpečení pro matematiku a přírodní vědy</t>
  </si>
  <si>
    <t>Technické a materiální zabezpečení jazykových gramotností</t>
  </si>
  <si>
    <t>Rozvoj polytechnického vzdělávání (materiální a technické zabezpečení v této oblasti - laboratoře, odborné učebny, dílny)</t>
  </si>
  <si>
    <t>Podpora digitálních kompetencí pedagogů i žáků (ICT učebny, PC, tablety - včetně údržby a modernizace)</t>
  </si>
  <si>
    <t>Základní škola a Mateřská škola Kostomlaty pod Milešovkou, p.o., okr. Teplice</t>
  </si>
  <si>
    <t>Obec Kostomlaty pod Milešovkou</t>
  </si>
  <si>
    <t>102465606</t>
  </si>
  <si>
    <t>600084736</t>
  </si>
  <si>
    <t>Rozšíření kapacity ZŠ Kostomlaty pod Milešovkou</t>
  </si>
  <si>
    <t>Kostomlaty pod Milešovkou</t>
  </si>
  <si>
    <t>Venkovní učebna a bezbariérový přístup do ZŠ a MŠ</t>
  </si>
  <si>
    <t>Jazyková učebna</t>
  </si>
  <si>
    <t>Vzorec méně rozvinutý (85 % EFRR)</t>
  </si>
  <si>
    <t>Venkovní učebna</t>
  </si>
  <si>
    <t>Rozšíření kapacity školní kuchyně</t>
  </si>
  <si>
    <t>102465363</t>
  </si>
  <si>
    <t>600084655</t>
  </si>
  <si>
    <t xml:space="preserve">Podpora polytechnického vzdělávání „Merkur“ </t>
  </si>
  <si>
    <t>Modernizace odborných učeben pro přírodní vědy, práci s digitálními technologiemi a cizí jazyky</t>
  </si>
  <si>
    <t>Výběr dodavatele</t>
  </si>
  <si>
    <t>Nepotřebné</t>
  </si>
  <si>
    <t>Rozvoj polytechnického vzdělávání – materiální a technické zabezpečení v této oblasti (laboratoře, odborné učebny, dílny)</t>
  </si>
  <si>
    <t>PD</t>
  </si>
  <si>
    <t>Probíhá řízení</t>
  </si>
  <si>
    <t>Základní škola a Mateřská škola Zabrušany</t>
  </si>
  <si>
    <t>Obec Zabrušany</t>
  </si>
  <si>
    <t>102465762</t>
  </si>
  <si>
    <t>600084825</t>
  </si>
  <si>
    <t>Zabrušany</t>
  </si>
  <si>
    <t>část PD</t>
  </si>
  <si>
    <t>Nerele-
vantní</t>
  </si>
  <si>
    <t>Obec Novosedlice</t>
  </si>
  <si>
    <t>102465690</t>
  </si>
  <si>
    <t xml:space="preserve"> 600084761</t>
  </si>
  <si>
    <t>Vybudování a vybavení odborných přírodovědných učeben F, Ch, M</t>
  </si>
  <si>
    <t>Novosedlice</t>
  </si>
  <si>
    <t>Vybudování a vybavení počítačové učebny</t>
  </si>
  <si>
    <t>Vybudování a vybavení polytechnické učebny</t>
  </si>
  <si>
    <t>Vybudování a zajištění vnitřní konektivity školy</t>
  </si>
  <si>
    <t>Rozšíření učebny v zahradě</t>
  </si>
  <si>
    <t>Výstavba a vybavení zimní zahrady</t>
  </si>
  <si>
    <t xml:space="preserve">Bezbariérovost školy
- výtah
- přístupu do učeben
- soc. zařízení
</t>
  </si>
  <si>
    <t>Vybudování a vybavení odborné učebny prvouky, přírodopisu a zeměpisu</t>
  </si>
  <si>
    <t>102465444</t>
  </si>
  <si>
    <t>60004671</t>
  </si>
  <si>
    <t>Vybavení odborných učeben a další infrastruktura pro vzdělávání</t>
  </si>
  <si>
    <t>Vybudování enviromentální učebny a zřízení školní zahrady a pěstitelského koutku</t>
  </si>
  <si>
    <t>Město Osek</t>
  </si>
  <si>
    <t xml:space="preserve">Modernizace a vybavení odborných učeben a zázemí </t>
  </si>
  <si>
    <t>Osek</t>
  </si>
  <si>
    <t xml:space="preserve">Cílem projektu je podpořit rozvoj klíčových kompetencí modernizací nových odborných učeben a pořízení nového vybavení včetně vybudování zázemí pro školní družinu a pro pedagogické i nepedagogické pracovníky škol vedoucí k vyšší kvalitě vzdělávání ve školách (kabinety apod.) </t>
  </si>
  <si>
    <t>Zajištění konektivity</t>
  </si>
  <si>
    <t>Úprava venkovního prostranství Nelsonská</t>
  </si>
  <si>
    <t>Úprava venkovního prostranství – budova 1. stupně</t>
  </si>
  <si>
    <t>Úprava venkovního prostranství Hrdlovská</t>
  </si>
  <si>
    <t>Úprava venkovního prostranství – budova 2. stupně</t>
  </si>
  <si>
    <t>Zajištění bezbariérovosti Nelsonská</t>
  </si>
  <si>
    <t>Bezbariérovost budovy – 1. stupeň</t>
  </si>
  <si>
    <t>ano</t>
  </si>
  <si>
    <t>Zpracován PZ, TZ, podáno do IROP2, zatím pod čarou</t>
  </si>
  <si>
    <t>Ne</t>
  </si>
  <si>
    <t>Vybudování přírodní zahrady se sportovištěm</t>
  </si>
  <si>
    <t>Zpracován PZ, TZ</t>
  </si>
  <si>
    <t>Oprava střechy budovy Nelsonská s výměnou střešní krytiny</t>
  </si>
  <si>
    <t>Rekonstrukce kotelny, zateplení střech v budově Hrdlovská</t>
  </si>
  <si>
    <t>studie</t>
  </si>
  <si>
    <t>Instalace FVE a řešení ventilace s rekuperací v učebnách ZŠ Hrdlovská</t>
  </si>
  <si>
    <t>příprava PD</t>
  </si>
  <si>
    <t>Modernizace ICT učebny</t>
  </si>
  <si>
    <t>Vybavení IT učebny HW, SW a pomůckami</t>
  </si>
  <si>
    <t>Modernizace učebny přírodopisu</t>
  </si>
  <si>
    <t>Modernizace učebny , vybavení nábytkem, pomůckami, HW, SW</t>
  </si>
  <si>
    <t>Modernizace učeben přírodních věd</t>
  </si>
  <si>
    <t>Modernizace učeben, pomůckami, HW, SW</t>
  </si>
  <si>
    <t>Modernizace učebny pracovních činností, výtvarné výchovy</t>
  </si>
  <si>
    <t>Modernizace učeben na 1. st.</t>
  </si>
  <si>
    <t>připraven k podání</t>
  </si>
  <si>
    <t>není třeba</t>
  </si>
  <si>
    <t>Vybudování přírodní zahrady</t>
  </si>
  <si>
    <t>Vybudování přírodní zahrady, terénní úpravy</t>
  </si>
  <si>
    <t>připravena PD</t>
  </si>
  <si>
    <t>Vybudování sportoviště</t>
  </si>
  <si>
    <t>Rekonstrukce a vybavení šaten</t>
  </si>
  <si>
    <t>Výměna osvětlení</t>
  </si>
  <si>
    <t>Modernizace osvětlení</t>
  </si>
  <si>
    <t>Rekonsrtukce elektroinstalace</t>
  </si>
  <si>
    <t>Duchcov</t>
  </si>
  <si>
    <t>Venkovní učebna a školní klub</t>
  </si>
  <si>
    <t>vybudování venkovní přírodovědné učebny s celoročním využitím v prostoru zahrady prvního stupně, modernizace kabinetů přírodovědných kabinetů, realizace zázemí pro školní klub, vybudování klidové zóny a reedukační učebny pro žáky se speciálními vzdělávacími potřebami….</t>
  </si>
  <si>
    <t>Polytechnická učebna</t>
  </si>
  <si>
    <t>vybudování polytechnické učebny s dílnou a zázemím pro kabinet, sklad a wc</t>
  </si>
  <si>
    <t>Rekonstrukce kotelny a zateplení střech v budově Hrdlovská</t>
  </si>
  <si>
    <t>připraveny jsou studie s vizualizacemi a předběžnými rozpočty</t>
  </si>
  <si>
    <t>Šablony III</t>
  </si>
  <si>
    <t>Revitalizace školní zahrady budovy školní náměstí 177</t>
  </si>
  <si>
    <t>Vybudování dětského hřiště u školní budovy Tovární 364</t>
  </si>
  <si>
    <t>Rekonstrukce elektroinstalace a osvětlení v celém objektu školy</t>
  </si>
  <si>
    <t>Biskupské gymnázium, Základní škola a Mateřská škola Bohosudov</t>
  </si>
  <si>
    <t>Renovace tělocvičny (i pro komunitní aktivity)</t>
  </si>
  <si>
    <t>Bohosudov</t>
  </si>
  <si>
    <t>Úprava zahrady mateřské školy u pavilonu B - vybudování bylinkové zahrádky, kompostéru, herní prvky pro hru dětí - průlezky, balanční prvky a houpačky včetně dopadových ploch, vybudování kotce a výběhu pro morčata</t>
  </si>
  <si>
    <t>Vybudování a úpravy venkovních areálů a pozemků základní školy pro podporu výuky ve venkovním prostředí</t>
  </si>
  <si>
    <t>Výměna podlahových krytin (ZŠ, MŠ, ŠD)</t>
  </si>
  <si>
    <t>Rozšíření a modernizace kamerového systému</t>
  </si>
  <si>
    <t>Multifunkční venkovní herní prvky</t>
  </si>
  <si>
    <t>Venkovní zastínění oken všech budov v areálu školy</t>
  </si>
  <si>
    <t>Revitalizace školního pozemku – záhony, skleníky, zeleň</t>
  </si>
  <si>
    <t>Rekonstrukce a modernizace vybavení školní kuchyňky</t>
  </si>
  <si>
    <t>Oprava a rekonstrukce oplocení objektu ZŠ a MŠ</t>
  </si>
  <si>
    <t>Revitalizace bývalého dopravního hřiště v areálu školy včetně vybudování parkovací plochy a relaxační zóny</t>
  </si>
  <si>
    <t xml:space="preserve">Rekonstrukce školních sportovišť pro 2. stupeň ZŠ </t>
  </si>
  <si>
    <t xml:space="preserve">Rekonstrukce školních sportovišť pro 1. stupeň ZŠ </t>
  </si>
  <si>
    <t xml:space="preserve">Vybudování stropních podhledů v učebnách – protihl. opatření </t>
  </si>
  <si>
    <t>Propojení budov Komenského – vybudování ŠJ</t>
  </si>
  <si>
    <t>Rekonstrukce školního hřiště ZŠ a MŠ Krupka, Teplická 400</t>
  </si>
  <si>
    <t>Rekonstrukce školního hřiště obce Novosedlice při ZŠ Novosedlice (doporučení OHS Teplice)</t>
  </si>
  <si>
    <t>Rekonstrukce stávajícího zabezpečovacího zařízení ZŠ a školských zařízení - zvýšení zajištění bezpečnosti žáků ZŠ</t>
  </si>
  <si>
    <t>Rekonstrukce střechy ZŠ Novosedlice</t>
  </si>
  <si>
    <t>Výstavba tělocvičny</t>
  </si>
  <si>
    <t>Vybudování chodníku s přechodem pro cestu do školní jídelny</t>
  </si>
  <si>
    <t>Výstavba nové tělocvičny</t>
  </si>
  <si>
    <t>Úprava a rekonstrukce zahrady školy (přírodní zahrada)</t>
  </si>
  <si>
    <t>Sociální zařízení ZŠ</t>
  </si>
  <si>
    <t>Zateplení půdních prostor budovy II. Stupně ZŠ</t>
  </si>
  <si>
    <t>Biskupství litoměřické</t>
  </si>
  <si>
    <t>Vybudování multifunkčních odborných učeben včetně zázemí a mobility</t>
  </si>
  <si>
    <t xml:space="preserve">Vybudování rozsáhlých multifunkčních odborných učeben včetně kompletního zázemí (WC, kuchyňka, šatna) a mobility (vybudování výtahu). Vybudované multifunkční odborné učebny budou využívány ve výuce, ale i pro zájmové a neformální vzdělávání (kroužky, přednášky, besedy).
Multifunkční odborná učebna se bude skládat z pracovní části (slouží k operativnímu usazení žáků a dalších klientů do pracovních skupin, či k frontální výuce či besedě) a z mobiliáře, kde budou uskladněny pomůcky tak, aby se flexibilně a operativně učebna změnila ke konkrétnímu účelu (mikroskopy, malířské stojany, hvězdářský dalekohled…). 
</t>
  </si>
  <si>
    <t>Vybudování laboratoře chemie a školní výdejny obědů</t>
  </si>
  <si>
    <t xml:space="preserve">Cílem projektu je podpořit rozvoj klíčových kompetencí a gramotností modernizací odborné učebny – laboratoře chemie a vybudování školní výdejny obědů pro žáky i pracovníky školy včetně cizích strávníků (senioři) včetně přesunutí šaten z přízemí do prvního podzemního podlaží. Projekt vede k vyšší kvalitě vzdělávání a ke zvyšování konkurenceschopnosti školy. </t>
  </si>
  <si>
    <t>Renovace a modernizace odborné učebny informatiky</t>
  </si>
  <si>
    <t xml:space="preserve">V rámci rozvoje digitálních kompetencí napříč všemi vyučovanými předměty je nutné do odborné učebny informatiky pořízení nových PC a rozvodů, dataprojektoru, konektivity a programů a školních multilicencí. 
Pořízený software bude využíván zejména při výuce ICT, cizích jazyků, polytechnických předmětů, tvorbě školního časopisu, tvorbě informačních materiálů školy a reklamních předmětů studentských firem.
</t>
  </si>
  <si>
    <t>Vybudování polytechnické učebny pro rozvoj přírodovědného a technického vzdělávání a finanční gramotnosti</t>
  </si>
  <si>
    <t>Cílem projektu je podpořit rozvoj klíčových kompetencí, dovedností a gramotností vybudováním polytechnické učebny včetně kompletního přístrojového vybavení pro polytechnickou výuku, 3D modelování a základy programování jednoduchých CNC strojů, projektovou výuku a výuku finanční gramotnosti. Učebna bude využívána jako součást běžné výuky, tak i pro neformální vyučování (projektové dny, kroužky na podporu konstrukčních dovedností či studentské firmy, akce školní družiny a příměstských táborů). Projekt vede k vyšší kvalitě vzdělávání, rozvoji myšlení u žáků a ke zvyšování konkurenceschopnosti školy.</t>
  </si>
  <si>
    <t>Vybudování a modernizace odborných učeben, knihovny, posluchárny a studovny</t>
  </si>
  <si>
    <t xml:space="preserve">Cílem projektu je podpořit rozvoj klíčových kompetencí a gramotností vybudováním či modernizací odborných učeben a pořízení nového vybavení včetně vybudování zázemí pro školní klub a družinu a pro pedagogické i nepedagogické pracovníky škol vedoucí k vyšší kvalitě vzdělávání ve školách (kabinety apod.) a ke zvyšování konkurenceschopnosti školy. </t>
  </si>
  <si>
    <t>Vybudování odborné přírodní učebny EVVO, komunitní zahrady a komunitního centra</t>
  </si>
  <si>
    <t>Cílem projektu je podpořit rozvoj klíčových kompetencí, dovedností, gramotností a průřezových témat RVP vybudováním či modernizací odborné přírodní učebny pro cizí jazyky, polytechniku a EVVO včetně konektivity, komunitní zahrady a komunitního centra – tedy vytvoření vnitřního i venkovního zázemí pro komunitní aktivity školní družiny a školního klubu vedoucí k sociální inkluzi (veřejně přístupné prostory pro sportovní aktivity, knihovna, společenské místnosti, zázemí pro pracovníky školy), které by se využívalo ve výuce a po vyučování by sloužilo jako centrum vzdělanosti a komunitních aktivit celého města. Projekt vede k vyšší kvalitě výchovy a vzdělávání a ke zvyšování konkurenceschopnosti školy.</t>
  </si>
  <si>
    <t>Zpracován PZ</t>
  </si>
  <si>
    <t xml:space="preserve">ne </t>
  </si>
  <si>
    <t>Realizace energetické úspory v ŠJ modernizací stávajícího provozu školní jídelny</t>
  </si>
  <si>
    <t>Cílem projektu je realizace energetické úspory spočívající ve výměně stávajícího zařízení školní jídelny, které neodpovídá standardům kuchyně 21. století. Celková rekonstrukce zahrnující revitalizaci zázemí (elektronistalace, vzduchotechnika, chladicí sklady) a školní kuchyně (výměna a doplnění konvektomatů, kotlů, výdejního zařízení, doplnění systému typu vario, doplnění a modernizace systému mytí použitého nádobí - realizace úspor vody)</t>
  </si>
  <si>
    <t>Školní zahrada jako místo praktického environmentálního vzdělávání</t>
  </si>
  <si>
    <t>Cílem projektu je vybudování venkovního centra školy pro realizaci vzdělávacích aktivit environmentálního obsahu zahrnujících možnosti propojování teoretického vzdělávání v přírodovědných předmětech s předmětem Pracovní výchova ze vzdělávací oblasti Člověk a svět práce (pěstební a pěstitelské práce v praxi, pozorování přírodních jevů v rámci roku).</t>
  </si>
  <si>
    <t>Rekonstrukce topného systému v celém objektu školy</t>
  </si>
  <si>
    <t>Vybudování dětského hřiště u školní budovy Krupka, Karla Čapka 270</t>
  </si>
  <si>
    <t>Cílem projektu je nabídka dalších neformálních vzdělávacích aktivit pomocí prvků dětského školního hřiště, které rozšíří vzdělávací aktivity školní družiny o možnost smysluplného trávení volného času, včetně rozvoje kompetencí osobnostní a sociální výchovy v rámci realizace ŠVP ŠD, popř. ŠK.</t>
  </si>
  <si>
    <t>Základní škola Dubí 1, Školní náměstí 177, okres Teplice</t>
  </si>
  <si>
    <t>město Dubí</t>
  </si>
  <si>
    <t>záměr</t>
  </si>
  <si>
    <t>Dětské hřiště s herními prvky pro žáky I. Stupně</t>
  </si>
  <si>
    <t>Vybudování učebny pro výuku Pč - dílen</t>
  </si>
  <si>
    <t>Vybudování moderní učebny polytechnické výchovy včetně vybavení</t>
  </si>
  <si>
    <t>po</t>
  </si>
  <si>
    <t>RENOVACE SPORTOVIŠŤ</t>
  </si>
  <si>
    <t>Projekt se týká vybudování venkovního sportoviště a zejména rekonstrukce velké a malé tělocvičny školy. Bude tím podpořen rozvoj zdravého životního stylu žáků včetně pěstování pozitivních a zdravých životních návyků; dle průzkumu agentur v covidovém lockdownu žáci málo sportovali, někteří přibrali i výrazně na váze, přesunuli se jen k PC a telefonům, kde zůstali dodnes. Fyzická „zdatnost“ žáků i jejich BMI jsou v současnosti alarmující. Sportoviště se budou využívat i během všech bohatých komunitních aktivit školy vedoucích k inkluzi i jako zázemí Školního klubu a Střediska volného času školy, které bohatě využívají žáci školy, jejich rodiče, prarodiče, senioři, jiné neziskové organizace a Spolky ve městě i širokém okolí.</t>
  </si>
  <si>
    <t>PZ</t>
  </si>
  <si>
    <t>VYBUDOVÁNÍ NOVÉ SPORTOVNÍ HALY</t>
  </si>
  <si>
    <t>Projekt se týká vybudování nové sportovní haly, která bude sloužit ke sportovním školním, mimoškolním a komunitním aktivitám. Bude tím podpořen rozvoj zdravého životního stylu žáků včetně pěstování pozitivních a zdravých životních návyků; dle průzkumu agentur v covidovém lockdownu žáci málo sportovali, někteří přibrali i výrazně na váze, přesunuli se jen k PC a telefonům, kde zůstali dodnes. Fyzická „zdatnost“ žáků i jejich BMI jsou v současnosti alarmující. Sportoviště se budou využívat i během všech bohatých komunitních aktivit školy vedoucích k inkluzi i jako zázemí Školního klubu a Střediska volného času školy, které bohatě využívají žáci školy, jejich rodiče, prarodiče, senioři, jiné neziskové organizace a Spolky ve městě i širokém okolí.</t>
  </si>
  <si>
    <t>VYBUDOVÁNÍ ZÁZEMÍ PRO VOŠ</t>
  </si>
  <si>
    <t>Náš subjekt výhledově plánuje rozšíření o VOŠ, jejíž zaměření by bylo uměleckým směrem (fotografie, design, restaurování nábytku, hudebních nástrojů a dalších historických předmětů). Projekt se týká vybudování příslušného odborného zázemí k výuce pro učitele i žáky, vybavení praktických dílen, zřízení šaten a sociálního zařízení včetně kuchyňky a zázemí pro ŠPP. Projekt počítá s možnou pozdější přeshraniční spoluprací s Německem v rámci Interreg a využívá zápisu Krupky na Seznam světového dědictví UNESCO (v roce 2019). Také je počítáno s využitím prostoru i během všech bohatých komunitních aktivit školy vedoucích k inkluzi i jako zázemí Školního klubu a Střediska volného času školy.</t>
  </si>
  <si>
    <t>Odborná učebna F/CH</t>
  </si>
  <si>
    <t>Vybudování odborné učebny F/CH</t>
  </si>
  <si>
    <t>Přírodní biotop</t>
  </si>
  <si>
    <t>Vybudování přírodního biotopu v areálu školy</t>
  </si>
  <si>
    <t>Vybudování venkovní učebny ve školní zahradě</t>
  </si>
  <si>
    <t>Počítačová učebna</t>
  </si>
  <si>
    <t>Vybavení učeben na obou stupních školy interaktivními LCD panely</t>
  </si>
  <si>
    <t>Výstavba nových učeben v půdních prostorách budovy Nelsonská</t>
  </si>
  <si>
    <t>Revitalizace společných vnitřních prostor historické budovy v Nelsonské ulici</t>
  </si>
  <si>
    <t>Parkoviště pro obyvatele bytového domu v areálu Hrdlovská</t>
  </si>
  <si>
    <t>600084761</t>
  </si>
  <si>
    <t>Vybudování venkovní učebny</t>
  </si>
  <si>
    <t>Vybudování polytechnické učebny včetně kuchyňky</t>
  </si>
  <si>
    <t>Vybudování polytechnické učebny včetně kuchyňky v prostorách vedle tělocvičny, kontejnerová stavbva</t>
  </si>
  <si>
    <t>Revitalizace školního pozemku (vysoké záhony)</t>
  </si>
  <si>
    <t>Revitalizace školního pozemku, pořízení vybavení pro pěstování</t>
  </si>
  <si>
    <t>Oplocení školního pozemku (oprava a rekonstrukce)</t>
  </si>
  <si>
    <t>Vysoký bezpečnostní plot u fotbalového hřiště</t>
  </si>
  <si>
    <t>Protihlukové opatření ve školní jídelně</t>
  </si>
  <si>
    <t>Rekonstrukce a inovace  vybavení šaten</t>
  </si>
  <si>
    <t xml:space="preserve">Rekonstrukce prostor šaten, pořízení skříněk pro žáky </t>
  </si>
  <si>
    <t>Vybavení učeben novými IT tabulemi</t>
  </si>
  <si>
    <t>Vybudování odpočinkové zóny pro děti a žáky</t>
  </si>
  <si>
    <t xml:space="preserve">Vybudování odpočinkové zóny pro děti a žáky </t>
  </si>
  <si>
    <t>Výměna osvětlení - budova ZŠ a ŠD, ŠJ</t>
  </si>
  <si>
    <t>Výměna podlahových krytin v budově ZŠ- třídy, chodby</t>
  </si>
  <si>
    <t>Vybudování zastřešení mezi budovou ZŠ a velkou tělocvičnou</t>
  </si>
  <si>
    <t xml:space="preserve">Výměna podlahové krytiny ve velké tělocvičně </t>
  </si>
  <si>
    <t>Vybudování aktivního zázemí: venkovní stůl na stolní tenis, venkovní herní prvky - např. aktivní chodník</t>
  </si>
  <si>
    <t>Workoutové hřiště</t>
  </si>
  <si>
    <t>Vybudování workoutového hřiště</t>
  </si>
  <si>
    <t>Aplikace systému Generální klíč - budova ŠJ, ŠD (bezpečnost)</t>
  </si>
  <si>
    <t>Navýšení kapacity 2. stupně školy</t>
  </si>
  <si>
    <t>Navýšení kapacity 2. stupně školy přístavbou s kmenovými třídami, učebnou jazyků a ICT/polytechnickou učebnou a tělocvičnou.</t>
  </si>
  <si>
    <t>Navýšení kapacity 1. stupně školy</t>
  </si>
  <si>
    <t>Navýšení kapacity 1. stupně školy přístavbou s odbornou učebnou přírodních věd, kmenovými třídami a zázemím pro družinu, rekonstrukce parteru a plochy sportoviště.</t>
  </si>
  <si>
    <t>Rekonstrukce učebny ICT 2. stupně</t>
  </si>
  <si>
    <t>Modernizace učebny ICT na 2. stupni ZŠ pro výuku</t>
  </si>
  <si>
    <t>Venkovní učebna 1. stupně</t>
  </si>
  <si>
    <t>Vybudování venkovní učebny v prostoru zahrady prvního stupně pro výuku přírodních věd a ekologickou výchovu - možné spojení s projektem přístavby.</t>
  </si>
  <si>
    <t>Venkovní učebna 2. stupně</t>
  </si>
  <si>
    <t>Venkovní zázemí pro družinu</t>
  </si>
  <si>
    <t>Vybudování venkovního zázemí pro družinu s celoročním využitím - možné propojení s projektem přístavby.</t>
  </si>
  <si>
    <t>Město Duchcov</t>
  </si>
  <si>
    <t>Venkovní učebna s uzamykatelným kabinetem</t>
  </si>
  <si>
    <t>vybudování venkovní zastřešené přírodovědné učebny s celoročním využitím v prostoru zahrady prvního stupně s uzamykatelným kabinetem, skleníkem, vyvýšenými záhony a vybavením, kneippův chodník v návaznosti na vzdělávací oblast RVP ZV Člověk a jeho svět + bezbariérost</t>
  </si>
  <si>
    <t>ANO</t>
  </si>
  <si>
    <t>Odborná učebna pro rozvoj manuální zručnosti a kreativity s kabinetem</t>
  </si>
  <si>
    <t>vybudování odborné učebny k výuce VV, PČ (polohovací stoly, vybavené montážní pracovní stoly, stojany na sušení výkresů, úložné prostory, vybavená kuchyňská linka se spotřebiči) v návaznosti na vzdělávací oblast RVP ZV Člověk  a svět práce, Umění a kultura + bezbariérovost</t>
  </si>
  <si>
    <t>Odborná učebna TV s kabinetem</t>
  </si>
  <si>
    <t>rekonstrukce podlah, stropů (akustika), vzduchotechniky, soc. zařízení, šaten, kabinetu, vybavení novými cvičebními stroji pomůckami pro výuku o lidském těle a zvukotechnikou v návaznosti na vzdělávací oblast RVP ZV Člověk a zdraví</t>
  </si>
  <si>
    <t>62787209</t>
  </si>
  <si>
    <t>Šatny se zázemím pro školní poradenské pracovistě</t>
  </si>
  <si>
    <t>rekonstrukce suterénních místností (zázemí pro poradenské pracoviště, MS, kabinet pomůcek) a šaten (rozšíření o přilehlou místnost)  + bezbariérovost</t>
  </si>
  <si>
    <t>Odborná učebna</t>
  </si>
  <si>
    <t>Sportoviště na pozemku školy</t>
  </si>
  <si>
    <t>vybudování multifunkčního sportoviště pro starší žáky s odpočinkovu zónou</t>
  </si>
  <si>
    <t xml:space="preserve">ano </t>
  </si>
  <si>
    <t>Školní družina 1</t>
  </si>
  <si>
    <t>Modernizace 3 učeben školní družiny - 2 třídy v 1. patře, 1 třída v přízemí + bezbariérovost</t>
  </si>
  <si>
    <t>Školní družina 2</t>
  </si>
  <si>
    <t>Modernizace 1 kmenové učebny v části školní družiny + bezbariérovost</t>
  </si>
  <si>
    <t>Školní družina 3</t>
  </si>
  <si>
    <t>Modernizace 2 kmenových učeben v části školní družiny + bezbariérovost</t>
  </si>
  <si>
    <t>kmenové třídy</t>
  </si>
  <si>
    <t>modernizace 5 kmenových tříd</t>
  </si>
  <si>
    <t>odborná učebna</t>
  </si>
  <si>
    <t>vybudování odborné učebny přírodopisu</t>
  </si>
  <si>
    <t>Zateplení půdních prostor budovy II. stupně ZŠ</t>
  </si>
  <si>
    <t xml:space="preserve">Rekonstrukce rozvodů NN a síťových rozvodů (PC) 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</si>
  <si>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</si>
  <si>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</si>
  <si>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Aptos Narrow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Aptos Narrow"/>
        <family val="2"/>
        <charset val="238"/>
        <scheme val="minor"/>
      </rPr>
      <t>1)</t>
    </r>
  </si>
  <si>
    <r>
      <t>Typ projektu</t>
    </r>
    <r>
      <rPr>
        <sz val="10"/>
        <color theme="1"/>
        <rFont val="Aptos Narrow"/>
        <family val="2"/>
        <charset val="238"/>
        <scheme val="minor"/>
      </rPr>
      <t xml:space="preserve"> </t>
    </r>
    <r>
      <rPr>
        <vertAlign val="superscript"/>
        <sz val="10"/>
        <color theme="1"/>
        <rFont val="Aptos Narrow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</si>
  <si>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</si>
  <si>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Aptos Narrow"/>
        <family val="2"/>
        <charset val="238"/>
        <scheme val="minor"/>
      </rPr>
      <t>3)</t>
    </r>
    <r>
      <rPr>
        <sz val="10"/>
        <color theme="1"/>
        <rFont val="Aptos Narrow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</si>
  <si>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Aptos Narrow"/>
        <family val="2"/>
        <charset val="238"/>
        <scheme val="minor"/>
      </rPr>
      <t>4)</t>
    </r>
  </si>
  <si>
    <t>Renovace hřiště pro MŠ</t>
  </si>
  <si>
    <t>Cílem je renovace zázemí pro výchovné a vzdělávací aktivity MŠ včetně komunitních aktivit - renovace hřiště včetně herních prvků, "domeček" na hraní i na skladování hraček.</t>
  </si>
  <si>
    <t>Zebezpečení školy včetně oplocení areálu</t>
  </si>
  <si>
    <t>Cílem je kompletní zabezpečení školy s ohledem na hrozby teroristických a jiných útoků. Jedná se o oplocení školy, zabezpečení kamerami, zabezpečení všech vchodů do školy včetně digitálního zabezpečení (např. čipy).</t>
  </si>
  <si>
    <t xml:space="preserve">mobilní interaktivní displej Multi Board 55 EPSON </t>
  </si>
  <si>
    <t>posuvné zastínění a zakrytí 2 pískovišť</t>
  </si>
  <si>
    <t>sportovní povrch hřiště na školní zahradě</t>
  </si>
  <si>
    <t>MŠ U Křemílka Dubí 2, Rokosovského 236</t>
  </si>
  <si>
    <t>Zahradní relaxační zóna</t>
  </si>
  <si>
    <t xml:space="preserve">Přírodní odpočinková zóna pod stromem - stromová lavička, houpací sítě, pocitový chodník </t>
  </si>
  <si>
    <t>MŠ U Křemílka Dubí 2, Rokosovského 237</t>
  </si>
  <si>
    <t>Digitalizace vzdělávacích aktivit</t>
  </si>
  <si>
    <t>Pořízení moderní interaktivní tabule Multiboard</t>
  </si>
  <si>
    <t>Modernizace objektu</t>
  </si>
  <si>
    <t xml:space="preserve">Fasáda objektu </t>
  </si>
  <si>
    <t>Interaktivní tabule</t>
  </si>
  <si>
    <t>Střecha objektu</t>
  </si>
  <si>
    <t>Úprava a rekonstrukce zahrady mateřské školy v Želénkách</t>
  </si>
  <si>
    <t>Odstranění starých a osazení nových herních prvků na zahradě mateřské školy v Zabrušanech</t>
  </si>
  <si>
    <t>FVE na budově MŠ Želénky</t>
  </si>
  <si>
    <t>Rekonstrukce střechy budovy MŠ Želénky a instalace FVE</t>
  </si>
  <si>
    <t>Identifikace organizace (školského/vzdělávacího zařízení)</t>
  </si>
  <si>
    <r>
      <t>Výdaje projektu</t>
    </r>
    <r>
      <rPr>
        <b/>
        <i/>
        <sz val="10"/>
        <color theme="1"/>
        <rFont val="Aptos Narrow"/>
        <family val="2"/>
        <charset val="238"/>
        <scheme val="minor"/>
      </rPr>
      <t xml:space="preserve"> </t>
    </r>
    <r>
      <rPr>
        <sz val="10"/>
        <color theme="1"/>
        <rFont val="Aptos Narrow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Aptos Narrow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</si>
  <si>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Aptos Narrow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</si>
  <si>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</si>
  <si>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</si>
  <si>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</si>
  <si>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</si>
  <si>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Aptos Narrow"/>
        <family val="2"/>
        <charset val="238"/>
        <scheme val="minor"/>
      </rPr>
      <t xml:space="preserve"> </t>
    </r>
    <r>
      <rPr>
        <sz val="10"/>
        <color theme="1"/>
        <rFont val="Aptos Narrow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</si>
  <si>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Aptos Narrow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</si>
  <si>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Aptos Narrow"/>
        <family val="2"/>
        <charset val="238"/>
        <scheme val="minor"/>
      </rPr>
      <t>5)</t>
    </r>
    <r>
      <rPr>
        <sz val="10"/>
        <color theme="1"/>
        <rFont val="Aptos Narrow"/>
        <family val="2"/>
        <scheme val="minor"/>
      </rPr>
      <t xml:space="preserve">
</t>
    </r>
  </si>
  <si>
    <t>Dům dětí a mládeže Osek</t>
  </si>
  <si>
    <t>Rekonstrukce půdních prostor</t>
  </si>
  <si>
    <t>Nové učebny - polytechnika, média, výtvarné aktivity</t>
  </si>
  <si>
    <t>Přírodní zahrada</t>
  </si>
  <si>
    <t>Vybudování venkovní učebny, úprava zahrady</t>
  </si>
  <si>
    <t>Airsoftové hřiště</t>
  </si>
  <si>
    <t>Vybudování hřiště pro airsoft</t>
  </si>
  <si>
    <t>Rekonstrukce tělocvičny a přilehlých prostor</t>
  </si>
  <si>
    <t>Rekonstrukce prostoru pro sport, kulturu</t>
  </si>
  <si>
    <t>Základní umělecká škola, Dubí 2, Dlouhá 134, příspěvková organizace</t>
  </si>
  <si>
    <t>Vybudování počítačové učebny</t>
  </si>
  <si>
    <t>Výtvarná grafika</t>
  </si>
  <si>
    <t>Vybudování učebny, nákup IT techniky a softwaru</t>
  </si>
  <si>
    <t>celková rekonstrukce dvou místností (přepážky, podlahy, topení, elektrický obvod, vybavení)</t>
  </si>
  <si>
    <t>Sportovní víceúčelové hřiště u ZŠ Krupka - Maršov</t>
  </si>
  <si>
    <t>Cílem projektu je obnova a realizace víceúčelového sportovního hřiště v areálu ZŠ a SŠ Krupka, Karla Čapka 270 zahrnující fotbalové hřiště, atletickou rovinku, doskočiště, tři víceúčelová hřiště pro kolektivní sporty včetně obnovy oplocení areálu s využitím pro školní výuku, mimoškolní aktivity školy a zajištění volnočasových aktivit dětí a mládeže v dotčeném území.</t>
  </si>
  <si>
    <r>
      <t xml:space="preserve">vybudování odborné učebny pro výuku Informatiky a digitálních kompetencí </t>
    </r>
    <r>
      <rPr>
        <b/>
        <sz val="10"/>
        <rFont val="Aptos Narrow"/>
        <family val="2"/>
        <scheme val="minor"/>
      </rPr>
      <t>+ bezbarierovost</t>
    </r>
  </si>
  <si>
    <r>
      <t>vybudování odborné učebny pro výuku Informatiky a digitálních kompetencí</t>
    </r>
    <r>
      <rPr>
        <b/>
        <sz val="10"/>
        <rFont val="Aptos Narrow"/>
        <family val="2"/>
        <scheme val="minor"/>
      </rPr>
      <t xml:space="preserve"> + bezbarierovost</t>
    </r>
  </si>
  <si>
    <t>Mateřská škola Mstišov, příspěvková organizace</t>
  </si>
  <si>
    <t>Mateřská škola Dubánek, Křižíkova 157, Dubí 1, příspěvková organizace</t>
  </si>
  <si>
    <t>Souhrnný rámec pro investice do infrastruktury pro zájmové, neformální vzdělávání a celoživotní učení (2021-2027)</t>
  </si>
  <si>
    <t>Pozn.</t>
  </si>
  <si>
    <t>Vybudované odborné učebny mohu být využívány i pro zájmové a neformální vzdělávání.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</si>
  <si>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</si>
  <si>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</si>
  <si>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</si>
  <si>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</si>
  <si>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</si>
  <si>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</si>
  <si>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</si>
  <si>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</si>
  <si>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</si>
  <si>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</si>
  <si>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</si>
  <si>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</si>
  <si>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</si>
  <si>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</si>
  <si>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</si>
  <si>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</si>
  <si>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</si>
  <si>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</si>
  <si>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</si>
  <si>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</si>
  <si>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</si>
  <si>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</si>
  <si>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</si>
  <si>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</si>
  <si>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1) Uveďte celkové předpokládané náklady na realizaci projektu.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</si>
  <si>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</si>
  <si>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</si>
  <si>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</si>
  <si>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Multifunkční sál</t>
  </si>
  <si>
    <t>vybudování multifunkčního sálu splňujícího požadavky pro výuku tanečního oboru</t>
  </si>
  <si>
    <t>Hudební třídy (půda)</t>
  </si>
  <si>
    <t>MŠ Cibuláček, Dubí, Tovární 517</t>
  </si>
  <si>
    <t>107568543</t>
  </si>
  <si>
    <t>Rekonstrukce přístupového schodiště hlavního vchodu do budovy</t>
  </si>
  <si>
    <t>řešeno z vlastních zdrojů</t>
  </si>
  <si>
    <t xml:space="preserve">Navýšení kapacity </t>
  </si>
  <si>
    <t>Navýšení kapacity MŠ o jednu učebnu pro 15 dětí formou mobilního kontejneru se sociálním zařízením</t>
  </si>
  <si>
    <t>Multiboard zakoupen z vlastních zdrojů</t>
  </si>
  <si>
    <t>Zažádáno na dotaci z SZIF, čekáme na schválrení dotace ve výši 500 000,- Kč</t>
  </si>
  <si>
    <t>Dojde k vybudování učebny v přírodě odolné proti povětrnostním vlivům včetně revitalizace celé zahrady</t>
  </si>
  <si>
    <t>Vybudování dětského hřiště u Tovární 364</t>
  </si>
  <si>
    <t>Vybudování venkovní učebny v prostoru zahrady druhého stupně pro výuku přírodních věd a ekologickou výchovu - možné spojení s projektem přístavby.</t>
  </si>
  <si>
    <t>Přístavba ZŠ Dubí 1</t>
  </si>
  <si>
    <t>Přístavba ZŠ Dubí 1. Přistavění 2.NP v budově Školní náměstí 588, kterou vzniknou 4 kmenové třídy včetně kabinetů s cílem navýšení kapacity školy.</t>
  </si>
  <si>
    <t>76 500 00</t>
  </si>
  <si>
    <t>dokončení projektové dokumentace</t>
  </si>
  <si>
    <t>Rekonstrukce školní jídelny s cílem navýšení nejvyššího počtu strávníků (kapacity ŠJ)</t>
  </si>
  <si>
    <t>Celková rekonstrukce prostor školní jídelny a školní kuchyně zahrnující připojení prostor využívaných v současné době městskou knihovnou</t>
  </si>
  <si>
    <t>Navýšení kapacity 2. stupně, rekonstrukce učebny</t>
  </si>
  <si>
    <t>Rekonstrukce stávajícího prostoru ředitelny a kabinetu na polyfunkční učebnu pro výuku cizích jazyků a společenských věd.</t>
  </si>
  <si>
    <t>Vytvoření zázemí pro činnost školního poradenského pracoviště</t>
  </si>
  <si>
    <t xml:space="preserve">Vybudouvání zázemí ŠPP v prostoru stávající kuchyňky v budově 1. stupně - prostor pro individuální jednání s rodiči, zázemí pro vedoucí ŠPP </t>
  </si>
  <si>
    <t>Vnitřní zázemí pro 3. oddělení školní družiny</t>
  </si>
  <si>
    <t xml:space="preserve">Rekonstrukce stávajícího skladu pomůcek na prostor využitelný pro činnost 3. oddělení ŠD s možností dalšího využití pro výuku žáků se speciálními vzdělávacími potřebami a půlenou výuku. </t>
  </si>
  <si>
    <t>Řešeno v rámci IROP + spoluúčast města</t>
  </si>
  <si>
    <t>není potřeba</t>
  </si>
  <si>
    <t>záměr - bez nutnosti stavebního povolení</t>
  </si>
  <si>
    <t>realizováno</t>
  </si>
  <si>
    <t>částečně realizováno v roce 2024, zbývá bezbariérový přístup</t>
  </si>
  <si>
    <t>částečně realizováno v roce 2024</t>
  </si>
  <si>
    <t>Zahrada MŠ Želénky</t>
  </si>
  <si>
    <t>Zahrada MŠ Zabrušany</t>
  </si>
  <si>
    <t>realizováno - spolufinancováno dotací</t>
  </si>
  <si>
    <t>Rekonstrukce střechy budovy ZŠ a MŠ Zabrušany a instalace FVE</t>
  </si>
  <si>
    <t>Zajištění konektivity Základní školy Zabrušany</t>
  </si>
  <si>
    <t>Zajištění standardů bezpečnosti a kapacity internetového připojení pro zaměstnance a žáky školy, modernizace IT vybavení</t>
  </si>
  <si>
    <t>Výstavba sportovního hřiště ve dvoře budovy ZŠ Zabrušany</t>
  </si>
  <si>
    <t>Výstavba sportovního hřiště pro žáky ZŠ a MŠ Zabrušany ve dvoře (nádvoří) budovy ZŠ Zabrušany</t>
  </si>
  <si>
    <t>Salesiánské středisko volného času Teplice</t>
  </si>
  <si>
    <t>Salesiánská provincie Praha</t>
  </si>
  <si>
    <t>Pořízení infrastruktury pro další vzdělávání</t>
  </si>
  <si>
    <t>Pořízení infrastruktury pro další vzdělávání - Salesiánské středisko</t>
  </si>
  <si>
    <t>Inovace ICT konektivity školy pro vzdělávání v 21. století</t>
  </si>
  <si>
    <t>Dosažení zlepšení vnitřní konektivity školy</t>
  </si>
  <si>
    <t>5/2025</t>
  </si>
  <si>
    <t>12/2027</t>
  </si>
  <si>
    <t>zpracovávána projektová dokumentace</t>
  </si>
  <si>
    <t>Rozvoj ICT konektivity školy</t>
  </si>
  <si>
    <t>MŠ Zvoneček. Lípová 528 Krupka</t>
  </si>
  <si>
    <t xml:space="preserve">Výměna odpadní jímky </t>
  </si>
  <si>
    <t>Výměna odpadní jímky 30 m3</t>
  </si>
  <si>
    <t xml:space="preserve">Výmena osvětlení </t>
  </si>
  <si>
    <t>Výmena osvětlení v celé budově na LED osvětlení (dle KHS nevyhovuje)</t>
  </si>
  <si>
    <t>107568101</t>
  </si>
  <si>
    <t>600084183</t>
  </si>
  <si>
    <t>Rekonstrukce podezdívky a sloupků oplocení</t>
  </si>
  <si>
    <t>Konektivita</t>
  </si>
  <si>
    <t>Zajištění standardu konektivity škol</t>
  </si>
  <si>
    <t>Zkvalitnění vnitřní konektivity škol a zabezpečení připojení k internetu základních škol pro obě budovy školy.</t>
  </si>
  <si>
    <t>1.1.2026</t>
  </si>
  <si>
    <t>31.12.2027</t>
  </si>
  <si>
    <t>Koncept rozvoje ICT konektivity</t>
  </si>
  <si>
    <t>Základní škola, Košťany, Komenského náměstí 351, okres Teplice, příspěvková organizace</t>
  </si>
  <si>
    <t>Masarykova základní škola a Mateřská škola Krupka, Masarykova 461, okres Teplice, příspěvková organizace</t>
  </si>
  <si>
    <t>Základní škola a Mateřská škola Krupka, Teplická 400, okres Teplice, příspěvková organizace</t>
  </si>
  <si>
    <t>Základní škola Hrob, Komenského 218, okres Teplice, příspěvková organizace</t>
  </si>
  <si>
    <t>Základní škola a Střední škola Krupka, Karla Čapka 270. Masarykova základní škola a Mateřská škola Krupka, Masarykova 461. okres Teplice, příspěvkové organizace</t>
  </si>
  <si>
    <t>Základní škola Proboštov, Kpt. Jaroše 130, okres Teplice, příspěvková organizace</t>
  </si>
  <si>
    <t>Základní škola Bílá cesta, Teplice, Verdunská 2958, okres Teplice, příspěvková organizace</t>
  </si>
  <si>
    <t>Základní škola a Mateřská škola Kostomlaty pod Milešovkou,  okres Teplice, příspěvková organizace</t>
  </si>
  <si>
    <t xml:space="preserve">
Základní škola Novosedlice, Vrchoslavská 88/30, okres Teplice, příspěvková organizace</t>
  </si>
  <si>
    <t>Základní škola Dubí 1, Školní náměstí 177, okres Teplice, příspěvková organizace</t>
  </si>
  <si>
    <t>Základní škola Osek, Hrdlovská 662, okres Teplice, příspěvková organizace</t>
  </si>
  <si>
    <t>Základní škola Jaroslava Pešaty, Duchcov, J. Pešaty 1313, okres Teplice, příspěvková organizace</t>
  </si>
  <si>
    <t>Biskupské gymnázium, Základní škola a Mateřská škola Bohosudov, Koněvova 100, Krupka, okres Teplice</t>
  </si>
  <si>
    <t>Základní škola a Mateřská škola Zabrušany, Zabrušany 86, okres Teplice, příspěvková organizace</t>
  </si>
  <si>
    <t>Základní škola a Střední škola Krupka, Karla Čapka 270, okres Teplice, příspěvková organizace</t>
  </si>
  <si>
    <t>Základní škola, Teplice, Edisonova 1732, okres Teplice, příspěvková organizace</t>
  </si>
  <si>
    <t>Základní škola s rozšířenou výukou tělesné výchovy, Teplice, Na Stínadlech 2386, příspěvková organizace</t>
  </si>
  <si>
    <t>Základní škola Dubí 2, Tovární 110, okres Teplice, příspěvková organizace</t>
  </si>
  <si>
    <t>Mateřská škola U kočiček, z.s., Přítkov 102, 417 12 Proboštov</t>
  </si>
  <si>
    <t>Snížení energetické náročnosti budovy Mateřské školy U kočiček, z.s.</t>
  </si>
  <si>
    <t>Zateplení střechy, instalace 3 ks tepelných čerpadel (systém chlazení/vytápění/ionizátor vzduchu), výměna stávajících zářivek za úspornější svítidla, instalace vnitřních žaluzií.</t>
  </si>
  <si>
    <t>Proboštov, Přítkov</t>
  </si>
  <si>
    <t>předběžný výběr dodavatele, zajištění cenových nabídek</t>
  </si>
  <si>
    <t>není nutné</t>
  </si>
  <si>
    <t>Sportovní základní škola Antonína Sochora Duchcov, příspěvková organizace</t>
  </si>
  <si>
    <t>102465541</t>
  </si>
  <si>
    <t>600084698</t>
  </si>
  <si>
    <t>Modernizace ICT infrastruktury ZŠ Antonína Sochora v Duchcově</t>
  </si>
  <si>
    <t>Modernizace školní sítě, WIFI, serverovny a zabezpečení ICT infrastruktury.</t>
  </si>
  <si>
    <t>podamá žádost o dotaci, zpracovaný posudek</t>
  </si>
  <si>
    <t>Zabezpečení konektivity školy</t>
  </si>
  <si>
    <t>Zkvalitnění vnitřní konektivity škol a zabezpečení připojení k internetu</t>
  </si>
  <si>
    <t>rozvoj ICT konektivity</t>
  </si>
  <si>
    <t>Obec Novosedice</t>
  </si>
  <si>
    <t xml:space="preserve">Pozn. Barevně zvýrazněné buňky obsahují aktualizaci nebo nový údaj. </t>
  </si>
  <si>
    <t>Modernizace vzdělávacího prostředí ZŠ</t>
  </si>
  <si>
    <t>Projekt je zaměřen na zkvalitnění podmínek pro vzdělávání žáků prostřednictvím obnovy a doplnění školního nábytku. Cílem je vytvořit moderní, bezpečné a funkční učební prostředí, které podpoří efektivní výuku i komfort žáků.</t>
  </si>
  <si>
    <t>1.2028</t>
  </si>
  <si>
    <t>rozpracované</t>
  </si>
  <si>
    <t>ZŠ a MŠ Krupka, Teplická 400</t>
  </si>
  <si>
    <t>Vybudování moderní a bezpečné školy pro 21. století</t>
  </si>
  <si>
    <t>Dosažení moderní a bezpečné školy pro 21. století</t>
  </si>
  <si>
    <t>Zpracování podkladů pro podání žádosti</t>
  </si>
  <si>
    <t>V.25</t>
  </si>
  <si>
    <t>XII.28</t>
  </si>
  <si>
    <t>ZUŠ S. Šebka Krupka, Mariánské náměstí 22</t>
  </si>
  <si>
    <t>Modernizace nástrojové, audiotechnické a IT vybavenosti ZUŠ</t>
  </si>
  <si>
    <t>Dosažení zlepšení nástrojové, audiotechnické a IT vybavenosti školy</t>
  </si>
  <si>
    <t>Zabezpečení školy včetně oplocení areálu</t>
  </si>
  <si>
    <t>Modernizace sklepních prostor – šatny, odborné učebny</t>
  </si>
  <si>
    <t>Cílem projektu je modernizace dosud nevyužívaných sklepních prostor školy a jejich úprava na funkční zázemí pro vzdělávání i volnočasové aktivity. Projekt zahrnuje vybudování nových třídních šaten, odborných učeben a relaxační a sportovní zóny.
V rámci projektu budou zřízeny nové šatny – každá třída získá vlastní místnost vybavenou 28 individuálními, což pokryje potřeby školy s celkovým počtem 529 žáků. Dále vznikne odborná učebna pracovních činností a moderní technická dílna zaměřená na robotiku, 3D tisk a digitální výrobu. Součástí projektu je také vybudování sportovní zóny s posilovacím vybavením (běžecké pásy, spinningová kola, trenažéry a další cvičební stroje), která bude sloužit pro výuku, kroužky i komunitní aktivity.
Projekt přispívá k rozvoji klíčových kompetencí žáků, k modernizaci vzdělávací infrastruktury školy, ke zlepšení organizace provozu a k rozšíření nabídky prostor využitelných pro školní klub, družinu a další komunitní činnost.</t>
  </si>
  <si>
    <t>Vybudování základní venkovní multifunkční sportovní plochy (28 × 15 m)</t>
  </si>
  <si>
    <t>Projekt se týká vybudování venkovní multifunkční sportovní plochy o rozměrech 28 × 15 m, která bude sloužit pro výuku tělesné výchovy, sportovní kroužky, školní družinu, Školní klub a také pro potřeby mateřské školy. Multifunkční plocha bude vybavena moderním umělým povrchem, vyznačením pro míčové sporty a bezpečnostními prvky odpovídajícími školnímu provozu.
Plocha bude využívána v běžné výuce, při mimoškolních aktivitách i během komunitních akcí školy. Projekt přispěje k podpoře zdravého životního stylu, ke zlepšení podmínek pro sportovní a pohybové aktivity žáků a dětí mateřské školy a k posílení komunitní funkce školy.</t>
  </si>
  <si>
    <t>Modernizace energetického systému školy (fotovoltaika, bateriové úložiště, MaR, rekuperace, úsporné osvětlení)</t>
  </si>
  <si>
    <t>Projekt se týká modernizace a optimalizace energetického systému školy, která již nyní využívá vlastní studnu, tři tepelná čerpadla, solární termické kolektory pro ohřev vody a plynovou kotelnu jako doplňkový zdroj tepla. Cílem projektu je zvýšit energetickou soběstačnost a efektivitu provozu instalací fotovoltaické elektrárny s bateriovým uložištěm, zavedením moderního systému měření a regulace (MaR), výměnou osvětlení za úsporné LED technologie a instalací rekuperace v hlavních budovách.
Projekt povede ke snížení spotřeby elektrické energie i zemního plynu, k optimalizaci spolupráce mezi tepelnými čerpadly, solárními kolektory a plynovou kotelnou a ke zlepšení kvality vnitřního prostředí ve třídách. Zároveň posílí environmentální profil školy zapojené do programu Ekoškola a přispěje k ekonomicky odpovědnému hospodaření školy.</t>
  </si>
  <si>
    <t>Vybudování Centra duševního zdraví a modernizace školního poradenského pracoviště (ŠPP HUB)</t>
  </si>
  <si>
    <t>Projekt se týká vybudování Centra duševního zdraví žáků, studentů a pracovníků školy prostřednictvím modernizace a rozšíření školního poradenského pracoviště. Cílem je vytvořit bezpečné a odborné zázemí pro psychologickou, speciálně pedagogickou a spirituální podporu, které bude odpovídat současným potřebám školy a rostoucí poptávce po službách ŠPP.
V rámci projektu vznikne soubor specializovaných prostor: konzultační místnosti pro individuální práci se žáky a rodiči, terapeutická multisenzorická místnost, tichá klidová zóna pro krizové situace a zázemí pro spirituální doprovázení. Prostory budou vybaveny moderním nábytkem, technikou a terapeutickými pomůckami. Projekt povede ke zvýšení dostupnosti odborné pomoci, posílení prevence, zlepšení klimatu školy a podpoře celkového duševního zdraví celé školní komunity.</t>
  </si>
  <si>
    <t>108037738</t>
  </si>
  <si>
    <t>ukončen</t>
  </si>
  <si>
    <t>v realizaci</t>
  </si>
  <si>
    <t>Rekonstrukce sociálního zařízení - budova ZŠ a ŠD/ŠJ</t>
  </si>
  <si>
    <t>Výměna podlahových krytin v budově ZŠ/ŠJ, ŠD- třídy, chodby</t>
  </si>
  <si>
    <t>Základní škola Novosedlice</t>
  </si>
  <si>
    <t>Vybavení školy a školských zařízení (ŠJ, ŠD) novými PC, ntb</t>
  </si>
  <si>
    <t>Modernizace vybavení školní jídelny</t>
  </si>
  <si>
    <t>4250000</t>
  </si>
  <si>
    <t>2027</t>
  </si>
  <si>
    <t>Mateřská škola, J. V. Sládka 1868, Teplice</t>
  </si>
  <si>
    <t>Revitalizace školní zahrady a pořízení venkovních herních prvků</t>
  </si>
  <si>
    <t>Rekonstrukce školní kuchyně a pořízení vybavení</t>
  </si>
  <si>
    <t>Pořízení a instalace nového oplocení pozemku školy</t>
  </si>
  <si>
    <t>ZŠ s RvHv Teplice</t>
  </si>
  <si>
    <t>616800461</t>
  </si>
  <si>
    <t>116800470</t>
  </si>
  <si>
    <t>116800471</t>
  </si>
  <si>
    <t>116800472</t>
  </si>
  <si>
    <t>616800462</t>
  </si>
  <si>
    <t>616800463</t>
  </si>
  <si>
    <t>2030</t>
  </si>
  <si>
    <t>Fakultní Základní škola a Mateřská škola Teplice, Koperníkova 2592, p.o.</t>
  </si>
  <si>
    <t xml:space="preserve">Modernizace vybavení školy - nábytkem a vybavení tříd, kmenových tříd, odborných učeben </t>
  </si>
  <si>
    <t>Bezbariérový přístup – plošina, výtah a jiné prostředky pro bezbariérový přístup, vč. bezbariérového WC</t>
  </si>
  <si>
    <t>Rozšíření odborné přírodovědné učebny a učeben přírodních věd o venkovní a vnitřní voliéry pro ptactvo a výběhy pro zvířata, a to vč. akvarií a terárií v rámci environmentální výchovy</t>
  </si>
  <si>
    <t xml:space="preserve">Realizace venkovní učebny vč. vybavení </t>
  </si>
  <si>
    <t xml:space="preserve">Modernizace školní jídelny, nákup vybavení </t>
  </si>
  <si>
    <t xml:space="preserve">Zázemí pro pedagogy vč. vybavení </t>
  </si>
  <si>
    <t>Masarykova základní škola a Mateřská škola Krupka, Masarykova 461</t>
  </si>
  <si>
    <t>Modernizace vybavení školy - nábytkem a vybavení tříd, kmenových tříd, odborných učeben</t>
  </si>
  <si>
    <t>Schváleno řídicím výborem (per rollam) ke dni 31. 12.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</si>
</sst>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i/>
      <vertAlign val="superscript"/>
      <sz val="10"/>
      <color theme="1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vertAlign val="superscript"/>
      <sz val="10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b/>
      <sz val="14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10"/>
      <color rgb="FF222222"/>
      <name val="Aptos Narrow"/>
      <family val="2"/>
      <scheme val="minor"/>
    </font>
    <font>
      <sz val="10"/>
      <color rgb="FF2C363A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4" tint="-0.499984740745262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0"/>
      <color rgb="FFFF0000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trike/>
      <sz val="10"/>
      <color theme="1"/>
      <name val="Aptos Narrow"/>
      <family val="2"/>
      <charset val="238"/>
      <scheme val="minor"/>
    </font>
    <font>
      <strike/>
      <sz val="10"/>
      <name val="Aptos Narrow"/>
      <family val="2"/>
      <charset val="238"/>
      <scheme val="minor"/>
    </font>
    <font>
      <i/>
      <sz val="11"/>
      <color theme="1"/>
      <name val="Aptos Narrow"/>
      <family val="2"/>
      <scheme val="minor"/>
    </font>
    <font>
      <sz val="10"/>
      <color rgb="FF42424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gray125">
        <fgColor rgb="FFFF0000"/>
        <bgColor theme="0"/>
      </patternFill>
    </fill>
    <fill>
      <patternFill patternType="gray125">
        <fgColor theme="7" tint="0.39994506668294322"/>
        <bgColor theme="0"/>
      </patternFill>
    </fill>
    <fill>
      <patternFill patternType="gray125">
        <fgColor theme="6" tint="0.39994506668294322"/>
        <bgColor indexed="65"/>
      </patternFill>
    </fill>
    <fill>
      <patternFill patternType="gray125">
        <fgColor theme="6" tint="0.39994506668294322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gray125">
        <fgColor theme="7" tint="0.59996337778862885"/>
        <bgColor theme="0"/>
      </patternFill>
    </fill>
    <fill>
      <patternFill patternType="gray125">
        <fgColor theme="7" tint="0.39994506668294322"/>
        <bgColor indexed="6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1" fillId="3" borderId="0" applyNumberFormat="0" applyBorder="0" applyAlignment="0" applyProtection="0"/>
  </cellStyleXfs>
  <cellXfs count="309">
    <xf numFmtId="0" fontId="0" fillId="0" borderId="0" xfId="0"/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5" fillId="0" borderId="35" xfId="0" applyFont="1" applyBorder="1" applyAlignment="1" applyProtection="1">
      <alignment horizontal="center" vertical="top" wrapText="1"/>
      <protection locked="0"/>
    </xf>
    <xf numFmtId="0" fontId="15" fillId="0" borderId="35" xfId="0" applyFont="1" applyBorder="1" applyAlignment="1" applyProtection="1">
      <alignment horizontal="left" vertical="top" wrapText="1"/>
      <protection locked="0"/>
    </xf>
    <xf numFmtId="3" fontId="15" fillId="0" borderId="35" xfId="0" applyNumberFormat="1" applyFont="1" applyBorder="1" applyAlignment="1" applyProtection="1">
      <alignment horizontal="left" vertical="top" wrapText="1"/>
      <protection locked="0"/>
    </xf>
    <xf numFmtId="0" fontId="5" fillId="0" borderId="35" xfId="0" applyFont="1" applyBorder="1" applyAlignment="1">
      <alignment horizontal="left" vertical="top" wrapText="1"/>
    </xf>
    <xf numFmtId="0" fontId="5" fillId="0" borderId="35" xfId="0" applyFont="1" applyBorder="1" applyAlignment="1" applyProtection="1">
      <alignment horizontal="center" vertical="top" wrapText="1"/>
      <protection locked="0"/>
    </xf>
    <xf numFmtId="0" fontId="5" fillId="0" borderId="35" xfId="0" applyFont="1" applyBorder="1" applyAlignment="1">
      <alignment horizontal="center" vertical="top" wrapText="1"/>
    </xf>
    <xf numFmtId="0" fontId="5" fillId="0" borderId="36" xfId="0" applyFont="1" applyBorder="1" applyAlignment="1" applyProtection="1">
      <alignment horizontal="center" vertical="top" wrapText="1"/>
      <protection locked="0"/>
    </xf>
    <xf numFmtId="0" fontId="5" fillId="0" borderId="36" xfId="0" applyFont="1" applyBorder="1" applyAlignment="1">
      <alignment horizontal="center" vertical="top" wrapText="1"/>
    </xf>
    <xf numFmtId="0" fontId="5" fillId="2" borderId="35" xfId="0" applyFont="1" applyFill="1" applyBorder="1" applyAlignment="1" applyProtection="1">
      <alignment horizontal="left" vertical="top" wrapText="1"/>
      <protection locked="0"/>
    </xf>
    <xf numFmtId="0" fontId="15" fillId="0" borderId="35" xfId="0" applyFont="1" applyBorder="1" applyAlignment="1">
      <alignment horizontal="left" vertical="top" wrapText="1"/>
    </xf>
    <xf numFmtId="49" fontId="15" fillId="0" borderId="35" xfId="0" applyNumberFormat="1" applyFont="1" applyBorder="1" applyAlignment="1">
      <alignment horizontal="left" vertical="top" wrapText="1"/>
    </xf>
    <xf numFmtId="49" fontId="15" fillId="0" borderId="35" xfId="0" applyNumberFormat="1" applyFont="1" applyBorder="1" applyAlignment="1" applyProtection="1">
      <alignment horizontal="left" vertical="top" wrapText="1"/>
      <protection locked="0"/>
    </xf>
    <xf numFmtId="3" fontId="15" fillId="0" borderId="35" xfId="0" applyNumberFormat="1" applyFont="1" applyBorder="1" applyAlignment="1">
      <alignment horizontal="left" vertical="top" wrapText="1"/>
    </xf>
    <xf numFmtId="17" fontId="15" fillId="0" borderId="35" xfId="0" applyNumberFormat="1" applyFont="1" applyBorder="1" applyAlignment="1" applyProtection="1">
      <alignment horizontal="left" vertical="top" wrapText="1"/>
      <protection locked="0"/>
    </xf>
    <xf numFmtId="0" fontId="15" fillId="2" borderId="35" xfId="0" applyFont="1" applyFill="1" applyBorder="1" applyAlignment="1">
      <alignment horizontal="left" vertical="top" wrapText="1"/>
    </xf>
    <xf numFmtId="0" fontId="15" fillId="2" borderId="35" xfId="0" applyFont="1" applyFill="1" applyBorder="1" applyAlignment="1" applyProtection="1">
      <alignment horizontal="left" vertical="top" wrapText="1"/>
      <protection locked="0"/>
    </xf>
    <xf numFmtId="0" fontId="11" fillId="0" borderId="35" xfId="0" applyFont="1" applyBorder="1" applyAlignment="1">
      <alignment horizontal="left" vertical="top" wrapText="1"/>
    </xf>
    <xf numFmtId="0" fontId="11" fillId="0" borderId="35" xfId="0" applyFont="1" applyBorder="1" applyAlignment="1" applyProtection="1">
      <alignment horizontal="center" vertical="top" wrapText="1"/>
      <protection locked="0"/>
    </xf>
    <xf numFmtId="0" fontId="11" fillId="0" borderId="35" xfId="0" applyFont="1" applyBorder="1" applyAlignment="1">
      <alignment horizontal="center" vertical="top" wrapText="1"/>
    </xf>
    <xf numFmtId="0" fontId="11" fillId="0" borderId="36" xfId="0" applyFont="1" applyBorder="1" applyAlignment="1" applyProtection="1">
      <alignment horizontal="center" vertical="top" wrapText="1"/>
      <protection locked="0"/>
    </xf>
    <xf numFmtId="0" fontId="11" fillId="2" borderId="35" xfId="0" applyFont="1" applyFill="1" applyBorder="1" applyAlignment="1" applyProtection="1">
      <alignment horizontal="left" vertical="top" wrapText="1"/>
      <protection locked="0"/>
    </xf>
    <xf numFmtId="0" fontId="11" fillId="2" borderId="36" xfId="0" applyFont="1" applyFill="1" applyBorder="1" applyAlignment="1" applyProtection="1">
      <alignment horizontal="left" vertical="top" wrapText="1"/>
      <protection locked="0"/>
    </xf>
    <xf numFmtId="0" fontId="11" fillId="2" borderId="35" xfId="0" applyFont="1" applyFill="1" applyBorder="1" applyAlignment="1">
      <alignment horizontal="left" vertical="top" wrapText="1"/>
    </xf>
    <xf numFmtId="3" fontId="11" fillId="2" borderId="35" xfId="0" applyNumberFormat="1" applyFont="1" applyFill="1" applyBorder="1" applyAlignment="1">
      <alignment horizontal="left" vertical="top" wrapText="1"/>
    </xf>
    <xf numFmtId="14" fontId="11" fillId="2" borderId="35" xfId="0" applyNumberFormat="1" applyFont="1" applyFill="1" applyBorder="1" applyAlignment="1">
      <alignment horizontal="left" vertical="top" wrapText="1"/>
    </xf>
    <xf numFmtId="49" fontId="11" fillId="2" borderId="35" xfId="0" applyNumberFormat="1" applyFont="1" applyFill="1" applyBorder="1" applyAlignment="1">
      <alignment horizontal="left" vertical="top" wrapText="1"/>
    </xf>
    <xf numFmtId="0" fontId="11" fillId="2" borderId="36" xfId="0" applyFont="1" applyFill="1" applyBorder="1" applyAlignment="1">
      <alignment horizontal="left" vertical="top" wrapText="1"/>
    </xf>
    <xf numFmtId="49" fontId="11" fillId="2" borderId="36" xfId="0" applyNumberFormat="1" applyFont="1" applyFill="1" applyBorder="1" applyAlignment="1">
      <alignment horizontal="left" vertical="top" wrapText="1"/>
    </xf>
    <xf numFmtId="3" fontId="11" fillId="2" borderId="36" xfId="0" applyNumberFormat="1" applyFont="1" applyFill="1" applyBorder="1" applyAlignment="1">
      <alignment horizontal="left" vertical="top" wrapText="1"/>
    </xf>
    <xf numFmtId="14" fontId="11" fillId="2" borderId="36" xfId="0" applyNumberFormat="1" applyFont="1" applyFill="1" applyBorder="1" applyAlignment="1">
      <alignment horizontal="left" vertical="top" wrapText="1"/>
    </xf>
    <xf numFmtId="3" fontId="11" fillId="0" borderId="35" xfId="0" applyNumberFormat="1" applyFont="1" applyBorder="1" applyAlignment="1" applyProtection="1">
      <alignment horizontal="center" vertical="top" wrapText="1"/>
      <protection locked="0"/>
    </xf>
    <xf numFmtId="0" fontId="11" fillId="2" borderId="35" xfId="0" applyFont="1" applyFill="1" applyBorder="1" applyAlignment="1">
      <alignment horizontal="center" vertical="top" wrapText="1"/>
    </xf>
    <xf numFmtId="0" fontId="11" fillId="2" borderId="36" xfId="0" applyFont="1" applyFill="1" applyBorder="1" applyAlignment="1">
      <alignment horizontal="center" vertical="top" wrapText="1"/>
    </xf>
    <xf numFmtId="0" fontId="15" fillId="0" borderId="35" xfId="0" applyFont="1" applyBorder="1" applyAlignment="1">
      <alignment horizontal="center" vertical="top" wrapText="1"/>
    </xf>
    <xf numFmtId="0" fontId="15" fillId="2" borderId="35" xfId="0" applyFont="1" applyFill="1" applyBorder="1" applyAlignment="1" applyProtection="1">
      <alignment horizontal="center" vertical="top" wrapText="1"/>
      <protection locked="0"/>
    </xf>
    <xf numFmtId="3" fontId="11" fillId="0" borderId="36" xfId="0" applyNumberFormat="1" applyFont="1" applyBorder="1" applyAlignment="1" applyProtection="1">
      <alignment horizontal="center" vertical="top" wrapText="1"/>
      <protection locked="0"/>
    </xf>
    <xf numFmtId="0" fontId="11" fillId="2" borderId="35" xfId="0" applyFont="1" applyFill="1" applyBorder="1" applyAlignment="1" applyProtection="1">
      <alignment horizontal="center" vertical="top" wrapText="1"/>
      <protection locked="0"/>
    </xf>
    <xf numFmtId="0" fontId="11" fillId="0" borderId="35" xfId="0" applyFont="1" applyBorder="1" applyAlignment="1" applyProtection="1">
      <alignment horizontal="left" vertical="top" wrapText="1"/>
      <protection locked="0"/>
    </xf>
    <xf numFmtId="3" fontId="11" fillId="0" borderId="35" xfId="0" applyNumberFormat="1" applyFont="1" applyBorder="1" applyAlignment="1" applyProtection="1">
      <alignment horizontal="left" vertical="top" wrapText="1"/>
      <protection locked="0"/>
    </xf>
    <xf numFmtId="3" fontId="11" fillId="0" borderId="35" xfId="0" applyNumberFormat="1" applyFont="1" applyBorder="1" applyAlignment="1">
      <alignment horizontal="left" vertical="top" wrapText="1"/>
    </xf>
    <xf numFmtId="0" fontId="17" fillId="0" borderId="35" xfId="0" applyFont="1" applyBorder="1" applyAlignment="1">
      <alignment horizontal="left" vertical="top" wrapText="1"/>
    </xf>
    <xf numFmtId="49" fontId="11" fillId="0" borderId="35" xfId="0" applyNumberFormat="1" applyFont="1" applyBorder="1" applyAlignment="1">
      <alignment horizontal="left" vertical="top" wrapText="1"/>
    </xf>
    <xf numFmtId="0" fontId="11" fillId="0" borderId="36" xfId="0" applyFont="1" applyBorder="1" applyAlignment="1" applyProtection="1">
      <alignment horizontal="left" vertical="top" wrapText="1"/>
      <protection locked="0"/>
    </xf>
    <xf numFmtId="3" fontId="11" fillId="0" borderId="36" xfId="0" applyNumberFormat="1" applyFont="1" applyBorder="1" applyAlignment="1" applyProtection="1">
      <alignment horizontal="left" vertical="top" wrapText="1"/>
      <protection locked="0"/>
    </xf>
    <xf numFmtId="3" fontId="11" fillId="2" borderId="35" xfId="0" applyNumberFormat="1" applyFont="1" applyFill="1" applyBorder="1" applyAlignment="1" applyProtection="1">
      <alignment horizontal="left" vertical="top" wrapText="1"/>
      <protection locked="0"/>
    </xf>
    <xf numFmtId="0" fontId="16" fillId="2" borderId="35" xfId="0" applyFont="1" applyFill="1" applyBorder="1" applyAlignment="1" applyProtection="1">
      <alignment horizontal="left" vertical="top" wrapText="1"/>
      <protection locked="0"/>
    </xf>
    <xf numFmtId="0" fontId="2" fillId="2" borderId="2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3" fontId="5" fillId="0" borderId="23" xfId="0" applyNumberFormat="1" applyFont="1" applyBorder="1" applyAlignment="1">
      <alignment vertical="center" wrapText="1"/>
    </xf>
    <xf numFmtId="3" fontId="5" fillId="0" borderId="24" xfId="0" applyNumberFormat="1" applyFont="1" applyBorder="1" applyAlignment="1">
      <alignment vertical="center" wrapText="1"/>
    </xf>
    <xf numFmtId="0" fontId="5" fillId="2" borderId="35" xfId="0" applyFont="1" applyFill="1" applyBorder="1" applyAlignment="1" applyProtection="1">
      <alignment horizontal="center" vertical="top" wrapText="1"/>
      <protection locked="0"/>
    </xf>
    <xf numFmtId="3" fontId="5" fillId="0" borderId="35" xfId="0" applyNumberFormat="1" applyFont="1" applyBorder="1" applyAlignment="1" applyProtection="1">
      <alignment horizontal="center" vertical="top" wrapText="1"/>
      <protection locked="0"/>
    </xf>
    <xf numFmtId="3" fontId="5" fillId="0" borderId="35" xfId="0" applyNumberFormat="1" applyFont="1" applyBorder="1" applyAlignment="1">
      <alignment horizontal="left" vertical="top" wrapText="1"/>
    </xf>
    <xf numFmtId="0" fontId="5" fillId="0" borderId="35" xfId="0" applyFont="1" applyBorder="1" applyAlignment="1" applyProtection="1">
      <alignment horizontal="left" vertical="top" wrapText="1"/>
      <protection locked="0"/>
    </xf>
    <xf numFmtId="3" fontId="5" fillId="0" borderId="35" xfId="0" applyNumberFormat="1" applyFont="1" applyBorder="1" applyAlignment="1" applyProtection="1">
      <alignment horizontal="left" vertical="top" wrapText="1"/>
      <protection locked="0"/>
    </xf>
    <xf numFmtId="17" fontId="5" fillId="0" borderId="35" xfId="0" applyNumberFormat="1" applyFont="1" applyBorder="1" applyAlignment="1" applyProtection="1">
      <alignment horizontal="left" vertical="top" wrapText="1"/>
      <protection locked="0"/>
    </xf>
    <xf numFmtId="3" fontId="5" fillId="2" borderId="35" xfId="0" applyNumberFormat="1" applyFont="1" applyFill="1" applyBorder="1" applyAlignment="1" applyProtection="1">
      <alignment horizontal="left" vertical="top" wrapText="1"/>
      <protection locked="0"/>
    </xf>
    <xf numFmtId="3" fontId="10" fillId="0" borderId="35" xfId="0" applyNumberFormat="1" applyFont="1" applyBorder="1" applyAlignment="1" applyProtection="1">
      <alignment horizontal="center" vertical="top" wrapText="1"/>
      <protection locked="0"/>
    </xf>
    <xf numFmtId="3" fontId="10" fillId="0" borderId="36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9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0" fontId="22" fillId="2" borderId="0" xfId="1" applyFont="1" applyFill="1" applyBorder="1" applyAlignment="1" applyProtection="1">
      <alignment horizontal="center" vertical="top" wrapText="1"/>
      <protection locked="0"/>
    </xf>
    <xf numFmtId="0" fontId="22" fillId="2" borderId="0" xfId="1" applyFont="1" applyFill="1" applyBorder="1" applyAlignment="1" applyProtection="1">
      <alignment horizontal="left" vertical="top" wrapText="1"/>
      <protection locked="0"/>
    </xf>
    <xf numFmtId="3" fontId="22" fillId="2" borderId="0" xfId="1" applyNumberFormat="1" applyFont="1" applyFill="1" applyBorder="1" applyAlignment="1" applyProtection="1">
      <alignment horizontal="left" vertical="top" wrapText="1"/>
      <protection locked="0"/>
    </xf>
    <xf numFmtId="3" fontId="22" fillId="2" borderId="0" xfId="1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wrapText="1"/>
    </xf>
    <xf numFmtId="0" fontId="10" fillId="2" borderId="35" xfId="0" applyFont="1" applyFill="1" applyBorder="1" applyAlignment="1" applyProtection="1">
      <alignment horizontal="center" vertical="top" wrapText="1"/>
      <protection locked="0"/>
    </xf>
    <xf numFmtId="0" fontId="15" fillId="2" borderId="35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left" vertical="top" wrapText="1"/>
    </xf>
    <xf numFmtId="0" fontId="5" fillId="2" borderId="36" xfId="0" applyFont="1" applyFill="1" applyBorder="1" applyAlignment="1">
      <alignment horizontal="center" vertical="top" wrapText="1"/>
    </xf>
    <xf numFmtId="0" fontId="24" fillId="2" borderId="35" xfId="0" applyFont="1" applyFill="1" applyBorder="1" applyAlignment="1">
      <alignment horizontal="center" vertical="top" wrapText="1"/>
    </xf>
    <xf numFmtId="0" fontId="24" fillId="0" borderId="35" xfId="0" applyFont="1" applyBorder="1" applyAlignment="1">
      <alignment horizontal="left" vertical="top" wrapText="1"/>
    </xf>
    <xf numFmtId="0" fontId="24" fillId="2" borderId="35" xfId="0" applyFont="1" applyFill="1" applyBorder="1" applyAlignment="1">
      <alignment horizontal="left" vertical="top" wrapText="1"/>
    </xf>
    <xf numFmtId="0" fontId="24" fillId="0" borderId="35" xfId="0" applyFont="1" applyBorder="1" applyAlignment="1">
      <alignment horizontal="center" vertical="top" wrapText="1"/>
    </xf>
    <xf numFmtId="3" fontId="24" fillId="0" borderId="35" xfId="0" applyNumberFormat="1" applyFont="1" applyBorder="1" applyAlignment="1">
      <alignment horizontal="left" vertical="top" wrapText="1"/>
    </xf>
    <xf numFmtId="0" fontId="24" fillId="0" borderId="35" xfId="0" applyFont="1" applyBorder="1" applyAlignment="1" applyProtection="1">
      <alignment horizontal="center" vertical="top" wrapText="1"/>
      <protection locked="0"/>
    </xf>
    <xf numFmtId="0" fontId="26" fillId="4" borderId="35" xfId="0" applyFont="1" applyFill="1" applyBorder="1" applyAlignment="1">
      <alignment horizontal="center" vertical="top" wrapText="1"/>
    </xf>
    <xf numFmtId="0" fontId="26" fillId="4" borderId="35" xfId="0" applyFont="1" applyFill="1" applyBorder="1" applyAlignment="1">
      <alignment horizontal="left" vertical="top" wrapText="1"/>
    </xf>
    <xf numFmtId="3" fontId="27" fillId="4" borderId="35" xfId="0" applyNumberFormat="1" applyFont="1" applyFill="1" applyBorder="1" applyAlignment="1" applyProtection="1">
      <alignment horizontal="center" vertical="top" wrapText="1"/>
      <protection locked="0"/>
    </xf>
    <xf numFmtId="3" fontId="26" fillId="4" borderId="35" xfId="0" applyNumberFormat="1" applyFont="1" applyFill="1" applyBorder="1" applyAlignment="1" applyProtection="1">
      <alignment horizontal="center" vertical="top" wrapText="1"/>
      <protection locked="0"/>
    </xf>
    <xf numFmtId="0" fontId="15" fillId="7" borderId="35" xfId="0" applyFont="1" applyFill="1" applyBorder="1" applyAlignment="1" applyProtection="1">
      <alignment horizontal="left" vertical="top" wrapText="1"/>
      <protection locked="0"/>
    </xf>
    <xf numFmtId="3" fontId="15" fillId="7" borderId="35" xfId="0" applyNumberFormat="1" applyFont="1" applyFill="1" applyBorder="1" applyAlignment="1" applyProtection="1">
      <alignment horizontal="left" vertical="top" wrapText="1"/>
      <protection locked="0"/>
    </xf>
    <xf numFmtId="0" fontId="15" fillId="7" borderId="35" xfId="0" applyFont="1" applyFill="1" applyBorder="1" applyAlignment="1" applyProtection="1">
      <alignment horizontal="center" vertical="top" wrapText="1"/>
      <protection locked="0"/>
    </xf>
    <xf numFmtId="0" fontId="5" fillId="6" borderId="35" xfId="0" applyFont="1" applyFill="1" applyBorder="1" applyAlignment="1">
      <alignment horizontal="left" vertical="top" wrapText="1"/>
    </xf>
    <xf numFmtId="0" fontId="5" fillId="7" borderId="35" xfId="0" applyFont="1" applyFill="1" applyBorder="1" applyAlignment="1">
      <alignment horizontal="left" vertical="top" wrapText="1"/>
    </xf>
    <xf numFmtId="0" fontId="5" fillId="6" borderId="35" xfId="0" applyFont="1" applyFill="1" applyBorder="1" applyAlignment="1">
      <alignment horizontal="center" vertical="top" wrapText="1"/>
    </xf>
    <xf numFmtId="0" fontId="5" fillId="6" borderId="35" xfId="0" applyFont="1" applyFill="1" applyBorder="1" applyAlignment="1">
      <alignment vertical="top" wrapText="1"/>
    </xf>
    <xf numFmtId="0" fontId="5" fillId="6" borderId="35" xfId="0" applyFont="1" applyFill="1" applyBorder="1" applyAlignment="1">
      <alignment horizontal="left" vertical="top"/>
    </xf>
    <xf numFmtId="0" fontId="24" fillId="6" borderId="35" xfId="0" applyFont="1" applyFill="1" applyBorder="1" applyAlignment="1">
      <alignment horizontal="left" vertical="top" wrapText="1"/>
    </xf>
    <xf numFmtId="0" fontId="24" fillId="7" borderId="35" xfId="0" applyFont="1" applyFill="1" applyBorder="1" applyAlignment="1">
      <alignment horizontal="left" vertical="top" wrapText="1"/>
    </xf>
    <xf numFmtId="3" fontId="24" fillId="6" borderId="35" xfId="0" applyNumberFormat="1" applyFont="1" applyFill="1" applyBorder="1" applyAlignment="1">
      <alignment horizontal="left" vertical="top" wrapText="1"/>
    </xf>
    <xf numFmtId="0" fontId="24" fillId="6" borderId="35" xfId="0" applyFont="1" applyFill="1" applyBorder="1"/>
    <xf numFmtId="0" fontId="25" fillId="6" borderId="35" xfId="0" applyFont="1" applyFill="1" applyBorder="1" applyAlignment="1">
      <alignment horizontal="left" vertical="top" wrapText="1"/>
    </xf>
    <xf numFmtId="0" fontId="24" fillId="6" borderId="35" xfId="0" applyFont="1" applyFill="1" applyBorder="1" applyAlignment="1">
      <alignment horizontal="center" vertical="top"/>
    </xf>
    <xf numFmtId="0" fontId="15" fillId="5" borderId="35" xfId="0" applyFont="1" applyFill="1" applyBorder="1" applyAlignment="1" applyProtection="1">
      <alignment horizontal="left" vertical="top" wrapText="1"/>
      <protection locked="0"/>
    </xf>
    <xf numFmtId="0" fontId="15" fillId="7" borderId="35" xfId="0" applyFont="1" applyFill="1" applyBorder="1" applyAlignment="1">
      <alignment horizontal="left" vertical="top" wrapText="1"/>
    </xf>
    <xf numFmtId="49" fontId="15" fillId="7" borderId="35" xfId="0" applyNumberFormat="1" applyFont="1" applyFill="1" applyBorder="1" applyAlignment="1" applyProtection="1">
      <alignment horizontal="left" vertical="top" wrapText="1"/>
      <protection locked="0"/>
    </xf>
    <xf numFmtId="0" fontId="10" fillId="7" borderId="35" xfId="0" applyFont="1" applyFill="1" applyBorder="1" applyAlignment="1" applyProtection="1">
      <alignment horizontal="center" vertical="top" wrapText="1"/>
      <protection locked="0"/>
    </xf>
    <xf numFmtId="0" fontId="25" fillId="7" borderId="35" xfId="0" applyFont="1" applyFill="1" applyBorder="1" applyAlignment="1" applyProtection="1">
      <alignment horizontal="center" vertical="top" wrapText="1"/>
      <protection locked="0"/>
    </xf>
    <xf numFmtId="0" fontId="25" fillId="7" borderId="35" xfId="0" applyFont="1" applyFill="1" applyBorder="1" applyAlignment="1" applyProtection="1">
      <alignment horizontal="left" vertical="top" wrapText="1"/>
      <protection locked="0"/>
    </xf>
    <xf numFmtId="0" fontId="15" fillId="7" borderId="35" xfId="0" applyFont="1" applyFill="1" applyBorder="1" applyAlignment="1">
      <alignment horizontal="center" vertical="top" wrapText="1"/>
    </xf>
    <xf numFmtId="0" fontId="5" fillId="7" borderId="35" xfId="0" applyFont="1" applyFill="1" applyBorder="1" applyAlignment="1">
      <alignment vertical="top" wrapText="1"/>
    </xf>
    <xf numFmtId="0" fontId="15" fillId="8" borderId="35" xfId="0" applyFont="1" applyFill="1" applyBorder="1" applyAlignment="1">
      <alignment horizontal="left" vertical="top" wrapText="1"/>
    </xf>
    <xf numFmtId="3" fontId="15" fillId="8" borderId="35" xfId="0" applyNumberFormat="1" applyFont="1" applyFill="1" applyBorder="1" applyAlignment="1" applyProtection="1">
      <alignment horizontal="left" vertical="top" wrapText="1"/>
      <protection locked="0"/>
    </xf>
    <xf numFmtId="0" fontId="15" fillId="8" borderId="35" xfId="0" applyFont="1" applyFill="1" applyBorder="1" applyAlignment="1" applyProtection="1">
      <alignment horizontal="left" vertical="top" wrapText="1"/>
      <protection locked="0"/>
    </xf>
    <xf numFmtId="0" fontId="15" fillId="9" borderId="35" xfId="0" applyFont="1" applyFill="1" applyBorder="1" applyAlignment="1" applyProtection="1">
      <alignment horizontal="left" vertical="top" wrapText="1"/>
      <protection locked="0"/>
    </xf>
    <xf numFmtId="0" fontId="5" fillId="8" borderId="35" xfId="0" applyFont="1" applyFill="1" applyBorder="1" applyAlignment="1">
      <alignment horizontal="left" vertical="top" wrapText="1"/>
    </xf>
    <xf numFmtId="0" fontId="28" fillId="0" borderId="0" xfId="0" applyFont="1"/>
    <xf numFmtId="0" fontId="15" fillId="8" borderId="35" xfId="0" applyFont="1" applyFill="1" applyBorder="1" applyAlignment="1" applyProtection="1">
      <alignment horizontal="center" vertical="top" wrapText="1"/>
      <protection locked="0"/>
    </xf>
    <xf numFmtId="0" fontId="15" fillId="8" borderId="36" xfId="1" applyFont="1" applyFill="1" applyBorder="1" applyAlignment="1" applyProtection="1">
      <alignment horizontal="left" vertical="top" wrapText="1"/>
      <protection locked="0"/>
    </xf>
    <xf numFmtId="3" fontId="15" fillId="8" borderId="36" xfId="1" applyNumberFormat="1" applyFont="1" applyFill="1" applyBorder="1" applyAlignment="1" applyProtection="1">
      <alignment horizontal="left" vertical="top" wrapText="1"/>
      <protection locked="0"/>
    </xf>
    <xf numFmtId="3" fontId="15" fillId="8" borderId="36" xfId="1" applyNumberFormat="1" applyFont="1" applyFill="1" applyBorder="1" applyAlignment="1" applyProtection="1">
      <alignment horizontal="center" vertical="top" wrapText="1"/>
      <protection locked="0"/>
    </xf>
    <xf numFmtId="0" fontId="15" fillId="8" borderId="36" xfId="1" applyFont="1" applyFill="1" applyBorder="1" applyAlignment="1" applyProtection="1">
      <alignment horizontal="center" vertical="top" wrapText="1"/>
      <protection locked="0"/>
    </xf>
    <xf numFmtId="0" fontId="15" fillId="8" borderId="35" xfId="1" applyFont="1" applyFill="1" applyBorder="1" applyAlignment="1" applyProtection="1">
      <alignment horizontal="left" vertical="top" wrapText="1"/>
      <protection locked="0"/>
    </xf>
    <xf numFmtId="3" fontId="15" fillId="8" borderId="35" xfId="1" applyNumberFormat="1" applyFont="1" applyFill="1" applyBorder="1" applyAlignment="1" applyProtection="1">
      <alignment horizontal="left" vertical="top" wrapText="1"/>
      <protection locked="0"/>
    </xf>
    <xf numFmtId="3" fontId="15" fillId="8" borderId="35" xfId="1" applyNumberFormat="1" applyFont="1" applyFill="1" applyBorder="1" applyAlignment="1" applyProtection="1">
      <alignment horizontal="center" vertical="top" wrapText="1"/>
      <protection locked="0"/>
    </xf>
    <xf numFmtId="0" fontId="15" fillId="8" borderId="35" xfId="1" applyFont="1" applyFill="1" applyBorder="1" applyAlignment="1" applyProtection="1">
      <alignment horizontal="center" vertical="top" wrapText="1"/>
      <protection locked="0"/>
    </xf>
    <xf numFmtId="49" fontId="15" fillId="8" borderId="35" xfId="0" applyNumberFormat="1" applyFont="1" applyFill="1" applyBorder="1" applyAlignment="1" applyProtection="1">
      <alignment horizontal="left" vertical="top" wrapText="1"/>
      <protection locked="0"/>
    </xf>
    <xf numFmtId="0" fontId="10" fillId="8" borderId="35" xfId="0" applyFont="1" applyFill="1" applyBorder="1" applyAlignment="1" applyProtection="1">
      <alignment horizontal="center" vertical="top" wrapText="1"/>
      <protection locked="0"/>
    </xf>
    <xf numFmtId="0" fontId="10" fillId="8" borderId="36" xfId="0" applyFont="1" applyFill="1" applyBorder="1" applyAlignment="1" applyProtection="1">
      <alignment horizontal="center" vertical="top" wrapText="1"/>
      <protection locked="0"/>
    </xf>
    <xf numFmtId="0" fontId="15" fillId="8" borderId="36" xfId="0" applyFont="1" applyFill="1" applyBorder="1" applyAlignment="1">
      <alignment horizontal="left" vertical="top" wrapText="1"/>
    </xf>
    <xf numFmtId="0" fontId="15" fillId="8" borderId="36" xfId="0" applyFont="1" applyFill="1" applyBorder="1" applyAlignment="1" applyProtection="1">
      <alignment horizontal="left" vertical="top" wrapText="1"/>
      <protection locked="0"/>
    </xf>
    <xf numFmtId="49" fontId="15" fillId="8" borderId="36" xfId="0" applyNumberFormat="1" applyFont="1" applyFill="1" applyBorder="1" applyAlignment="1" applyProtection="1">
      <alignment horizontal="left" vertical="top" wrapText="1"/>
      <protection locked="0"/>
    </xf>
    <xf numFmtId="3" fontId="15" fillId="8" borderId="36" xfId="0" applyNumberFormat="1" applyFont="1" applyFill="1" applyBorder="1" applyAlignment="1" applyProtection="1">
      <alignment horizontal="left" vertical="top" wrapText="1"/>
      <protection locked="0"/>
    </xf>
    <xf numFmtId="0" fontId="15" fillId="8" borderId="36" xfId="0" applyFont="1" applyFill="1" applyBorder="1" applyAlignment="1" applyProtection="1">
      <alignment horizontal="center" vertical="top" wrapText="1"/>
      <protection locked="0"/>
    </xf>
    <xf numFmtId="0" fontId="15" fillId="8" borderId="35" xfId="0" applyFont="1" applyFill="1" applyBorder="1" applyAlignment="1">
      <alignment horizontal="center" vertical="top" wrapText="1"/>
    </xf>
    <xf numFmtId="0" fontId="5" fillId="8" borderId="35" xfId="0" applyFont="1" applyFill="1" applyBorder="1" applyAlignment="1">
      <alignment vertical="top" wrapText="1"/>
    </xf>
    <xf numFmtId="0" fontId="5" fillId="9" borderId="35" xfId="0" applyFont="1" applyFill="1" applyBorder="1" applyAlignment="1">
      <alignment horizontal="left" vertical="top"/>
    </xf>
    <xf numFmtId="0" fontId="5" fillId="9" borderId="35" xfId="0" applyFont="1" applyFill="1" applyBorder="1" applyAlignment="1">
      <alignment vertical="top" wrapText="1"/>
    </xf>
    <xf numFmtId="0" fontId="5" fillId="9" borderId="35" xfId="0" applyFont="1" applyFill="1" applyBorder="1" applyAlignment="1">
      <alignment horizontal="left" vertical="top" wrapText="1"/>
    </xf>
    <xf numFmtId="0" fontId="5" fillId="9" borderId="35" xfId="0" applyFont="1" applyFill="1" applyBorder="1" applyAlignment="1">
      <alignment wrapText="1"/>
    </xf>
    <xf numFmtId="0" fontId="15" fillId="8" borderId="35" xfId="0" applyFont="1" applyFill="1" applyBorder="1" applyAlignment="1">
      <alignment vertical="top" wrapText="1"/>
    </xf>
    <xf numFmtId="0" fontId="15" fillId="9" borderId="35" xfId="0" applyFont="1" applyFill="1" applyBorder="1" applyAlignment="1">
      <alignment vertical="top" wrapText="1"/>
    </xf>
    <xf numFmtId="3" fontId="15" fillId="9" borderId="35" xfId="0" applyNumberFormat="1" applyFont="1" applyFill="1" applyBorder="1" applyAlignment="1">
      <alignment horizontal="left" vertical="top" wrapText="1"/>
    </xf>
    <xf numFmtId="0" fontId="15" fillId="9" borderId="35" xfId="0" applyFont="1" applyFill="1" applyBorder="1" applyAlignment="1">
      <alignment horizontal="left" vertical="top" wrapText="1"/>
    </xf>
    <xf numFmtId="0" fontId="15" fillId="9" borderId="35" xfId="0" applyFont="1" applyFill="1" applyBorder="1" applyAlignment="1">
      <alignment horizontal="center" vertical="top" wrapText="1"/>
    </xf>
    <xf numFmtId="3" fontId="15" fillId="8" borderId="35" xfId="0" applyNumberFormat="1" applyFont="1" applyFill="1" applyBorder="1" applyAlignment="1" applyProtection="1">
      <alignment horizontal="center" vertical="top" wrapText="1"/>
      <protection locked="0"/>
    </xf>
    <xf numFmtId="0" fontId="5" fillId="9" borderId="35" xfId="0" applyFont="1" applyFill="1" applyBorder="1" applyAlignment="1">
      <alignment horizontal="center" vertical="top" wrapText="1"/>
    </xf>
    <xf numFmtId="0" fontId="24" fillId="8" borderId="35" xfId="0" applyFont="1" applyFill="1" applyBorder="1" applyAlignment="1">
      <alignment horizontal="center" vertical="top"/>
    </xf>
    <xf numFmtId="0" fontId="24" fillId="9" borderId="35" xfId="0" applyFont="1" applyFill="1" applyBorder="1" applyAlignment="1">
      <alignment horizontal="left" vertical="top" wrapText="1"/>
    </xf>
    <xf numFmtId="0" fontId="24" fillId="8" borderId="35" xfId="0" applyFont="1" applyFill="1" applyBorder="1" applyAlignment="1">
      <alignment horizontal="left" vertical="top" wrapText="1"/>
    </xf>
    <xf numFmtId="0" fontId="24" fillId="9" borderId="35" xfId="0" applyFont="1" applyFill="1" applyBorder="1" applyAlignment="1">
      <alignment wrapText="1"/>
    </xf>
    <xf numFmtId="3" fontId="24" fillId="9" borderId="35" xfId="0" applyNumberFormat="1" applyFont="1" applyFill="1" applyBorder="1" applyAlignment="1">
      <alignment horizontal="left" vertical="top" wrapText="1"/>
    </xf>
    <xf numFmtId="0" fontId="24" fillId="9" borderId="35" xfId="0" applyFont="1" applyFill="1" applyBorder="1"/>
    <xf numFmtId="0" fontId="25" fillId="8" borderId="35" xfId="0" applyFont="1" applyFill="1" applyBorder="1" applyAlignment="1" applyProtection="1">
      <alignment horizontal="center" vertical="top" wrapText="1"/>
      <protection locked="0"/>
    </xf>
    <xf numFmtId="0" fontId="25" fillId="9" borderId="35" xfId="0" applyFont="1" applyFill="1" applyBorder="1" applyAlignment="1">
      <alignment horizontal="left" vertical="top" wrapText="1"/>
    </xf>
    <xf numFmtId="0" fontId="25" fillId="8" borderId="35" xfId="0" applyFont="1" applyFill="1" applyBorder="1" applyAlignment="1" applyProtection="1">
      <alignment horizontal="left" vertical="top" wrapText="1"/>
      <protection locked="0"/>
    </xf>
    <xf numFmtId="0" fontId="24" fillId="9" borderId="35" xfId="0" applyFont="1" applyFill="1" applyBorder="1" applyAlignment="1">
      <alignment horizontal="center" vertical="top"/>
    </xf>
    <xf numFmtId="17" fontId="24" fillId="6" borderId="35" xfId="0" applyNumberFormat="1" applyFont="1" applyFill="1" applyBorder="1" applyAlignment="1">
      <alignment horizontal="left" vertical="top" wrapText="1"/>
    </xf>
    <xf numFmtId="0" fontId="24" fillId="6" borderId="35" xfId="0" applyFont="1" applyFill="1" applyBorder="1" applyAlignment="1">
      <alignment horizontal="center" vertical="top" wrapText="1"/>
    </xf>
    <xf numFmtId="0" fontId="5" fillId="10" borderId="35" xfId="0" applyFont="1" applyFill="1" applyBorder="1" applyAlignment="1">
      <alignment horizontal="left" vertical="top" wrapText="1"/>
    </xf>
    <xf numFmtId="0" fontId="5" fillId="8" borderId="35" xfId="0" applyFont="1" applyFill="1" applyBorder="1" applyAlignment="1">
      <alignment horizontal="center" vertical="top" wrapText="1"/>
    </xf>
    <xf numFmtId="0" fontId="5" fillId="8" borderId="35" xfId="0" applyFont="1" applyFill="1" applyBorder="1" applyAlignment="1" applyProtection="1">
      <alignment horizontal="center" vertical="top" wrapText="1"/>
      <protection locked="0"/>
    </xf>
    <xf numFmtId="0" fontId="5" fillId="8" borderId="36" xfId="0" applyFont="1" applyFill="1" applyBorder="1" applyAlignment="1" applyProtection="1">
      <alignment horizontal="center" vertical="top" wrapText="1"/>
      <protection locked="0"/>
    </xf>
    <xf numFmtId="0" fontId="11" fillId="8" borderId="35" xfId="0" applyFont="1" applyFill="1" applyBorder="1" applyAlignment="1" applyProtection="1">
      <alignment horizontal="center" vertical="top" wrapText="1"/>
      <protection locked="0"/>
    </xf>
    <xf numFmtId="0" fontId="11" fillId="8" borderId="35" xfId="0" applyFont="1" applyFill="1" applyBorder="1" applyAlignment="1" applyProtection="1">
      <alignment horizontal="left" vertical="top" wrapText="1"/>
      <protection locked="0"/>
    </xf>
    <xf numFmtId="0" fontId="5" fillId="6" borderId="35" xfId="0" applyFont="1" applyFill="1" applyBorder="1" applyAlignment="1" applyProtection="1">
      <alignment horizontal="left" vertical="top"/>
      <protection locked="0"/>
    </xf>
    <xf numFmtId="0" fontId="29" fillId="6" borderId="35" xfId="0" applyFont="1" applyFill="1" applyBorder="1" applyAlignment="1" applyProtection="1">
      <alignment horizontal="left" vertical="top"/>
      <protection locked="0"/>
    </xf>
    <xf numFmtId="0" fontId="5" fillId="6" borderId="35" xfId="0" applyFont="1" applyFill="1" applyBorder="1" applyAlignment="1" applyProtection="1">
      <alignment horizontal="left" vertical="top" wrapText="1"/>
      <protection locked="0"/>
    </xf>
    <xf numFmtId="3" fontId="5" fillId="7" borderId="35" xfId="0" applyNumberFormat="1" applyFont="1" applyFill="1" applyBorder="1" applyAlignment="1" applyProtection="1">
      <alignment horizontal="left" vertical="top"/>
      <protection locked="0"/>
    </xf>
    <xf numFmtId="3" fontId="5" fillId="6" borderId="35" xfId="0" applyNumberFormat="1" applyFont="1" applyFill="1" applyBorder="1" applyAlignment="1" applyProtection="1">
      <alignment horizontal="left" vertical="top"/>
      <protection locked="0"/>
    </xf>
    <xf numFmtId="17" fontId="5" fillId="6" borderId="35" xfId="0" applyNumberFormat="1" applyFont="1" applyFill="1" applyBorder="1" applyAlignment="1" applyProtection="1">
      <alignment horizontal="left" vertical="top"/>
      <protection locked="0"/>
    </xf>
    <xf numFmtId="49" fontId="5" fillId="6" borderId="35" xfId="0" applyNumberFormat="1" applyFont="1" applyFill="1" applyBorder="1" applyAlignment="1" applyProtection="1">
      <alignment horizontal="left" vertical="top"/>
      <protection locked="0"/>
    </xf>
    <xf numFmtId="0" fontId="5" fillId="6" borderId="35" xfId="0" applyFont="1" applyFill="1" applyBorder="1" applyAlignment="1" applyProtection="1">
      <alignment horizontal="center" vertical="top"/>
      <protection locked="0"/>
    </xf>
    <xf numFmtId="0" fontId="5" fillId="6" borderId="35" xfId="0" applyFont="1" applyFill="1" applyBorder="1" applyAlignment="1" applyProtection="1">
      <alignment horizontal="center" vertical="top" wrapText="1"/>
      <protection locked="0"/>
    </xf>
    <xf numFmtId="0" fontId="0" fillId="6" borderId="35" xfId="0" applyFill="1" applyBorder="1" applyAlignment="1">
      <alignment vertical="top" wrapText="1"/>
    </xf>
    <xf numFmtId="3" fontId="0" fillId="6" borderId="35" xfId="0" applyNumberFormat="1" applyFill="1" applyBorder="1" applyAlignment="1">
      <alignment vertical="top"/>
    </xf>
    <xf numFmtId="3" fontId="15" fillId="11" borderId="35" xfId="0" applyNumberFormat="1" applyFont="1" applyFill="1" applyBorder="1" applyAlignment="1" applyProtection="1">
      <alignment horizontal="left" vertical="top" wrapText="1"/>
      <protection locked="0"/>
    </xf>
    <xf numFmtId="0" fontId="15" fillId="11" borderId="35" xfId="0" applyFont="1" applyFill="1" applyBorder="1" applyAlignment="1" applyProtection="1">
      <alignment horizontal="center" vertical="top" wrapText="1"/>
      <protection locked="0"/>
    </xf>
    <xf numFmtId="0" fontId="15" fillId="11" borderId="35" xfId="0" applyFont="1" applyFill="1" applyBorder="1" applyAlignment="1" applyProtection="1">
      <alignment horizontal="left" vertical="top" wrapText="1"/>
      <protection locked="0"/>
    </xf>
    <xf numFmtId="0" fontId="0" fillId="11" borderId="35" xfId="0" applyFill="1" applyBorder="1" applyAlignment="1">
      <alignment vertical="top" wrapText="1"/>
    </xf>
    <xf numFmtId="0" fontId="11" fillId="11" borderId="35" xfId="0" applyFont="1" applyFill="1" applyBorder="1" applyAlignment="1">
      <alignment horizontal="left" vertical="top" wrapText="1"/>
    </xf>
    <xf numFmtId="0" fontId="0" fillId="6" borderId="35" xfId="0" applyFill="1" applyBorder="1" applyAlignment="1" applyProtection="1">
      <alignment wrapText="1"/>
      <protection locked="0"/>
    </xf>
    <xf numFmtId="0" fontId="0" fillId="0" borderId="0" xfId="0" applyAlignment="1">
      <alignment horizontal="center" vertical="top"/>
    </xf>
    <xf numFmtId="49" fontId="5" fillId="6" borderId="35" xfId="0" applyNumberFormat="1" applyFont="1" applyFill="1" applyBorder="1" applyAlignment="1" applyProtection="1">
      <alignment horizontal="left" vertical="top" wrapText="1"/>
      <protection locked="0"/>
    </xf>
    <xf numFmtId="3" fontId="5" fillId="6" borderId="35" xfId="0" applyNumberFormat="1" applyFont="1" applyFill="1" applyBorder="1" applyAlignment="1" applyProtection="1">
      <alignment horizontal="left" vertical="top" wrapText="1"/>
      <protection locked="0"/>
    </xf>
    <xf numFmtId="0" fontId="5" fillId="6" borderId="35" xfId="0" applyFont="1" applyFill="1" applyBorder="1" applyAlignment="1">
      <alignment vertical="top"/>
    </xf>
    <xf numFmtId="49" fontId="5" fillId="6" borderId="35" xfId="0" applyNumberFormat="1" applyFont="1" applyFill="1" applyBorder="1" applyAlignment="1">
      <alignment vertical="top"/>
    </xf>
    <xf numFmtId="0" fontId="5" fillId="6" borderId="35" xfId="0" applyFont="1" applyFill="1" applyBorder="1" applyAlignment="1">
      <alignment horizontal="center" vertical="top"/>
    </xf>
    <xf numFmtId="3" fontId="5" fillId="6" borderId="35" xfId="0" applyNumberFormat="1" applyFont="1" applyFill="1" applyBorder="1" applyAlignment="1">
      <alignment vertical="top"/>
    </xf>
    <xf numFmtId="3" fontId="10" fillId="6" borderId="35" xfId="0" applyNumberFormat="1" applyFont="1" applyFill="1" applyBorder="1" applyAlignment="1">
      <alignment vertical="top"/>
    </xf>
    <xf numFmtId="3" fontId="5" fillId="6" borderId="35" xfId="0" applyNumberFormat="1" applyFont="1" applyFill="1" applyBorder="1" applyAlignment="1">
      <alignment vertical="top" wrapText="1"/>
    </xf>
    <xf numFmtId="0" fontId="5" fillId="6" borderId="43" xfId="0" applyFont="1" applyFill="1" applyBorder="1" applyAlignment="1">
      <alignment horizontal="left" vertical="top" wrapText="1"/>
    </xf>
    <xf numFmtId="2" fontId="15" fillId="7" borderId="35" xfId="0" applyNumberFormat="1" applyFont="1" applyFill="1" applyBorder="1" applyAlignment="1" applyProtection="1">
      <alignment horizontal="left" vertical="top" wrapText="1"/>
      <protection locked="0"/>
    </xf>
    <xf numFmtId="0" fontId="0" fillId="6" borderId="35" xfId="0" applyFill="1" applyBorder="1" applyAlignment="1">
      <alignment wrapText="1"/>
    </xf>
    <xf numFmtId="0" fontId="15" fillId="6" borderId="35" xfId="0" applyFont="1" applyFill="1" applyBorder="1" applyAlignment="1">
      <alignment horizontal="left" vertical="center" wrapText="1"/>
    </xf>
    <xf numFmtId="0" fontId="15" fillId="6" borderId="35" xfId="0" applyFont="1" applyFill="1" applyBorder="1" applyAlignment="1" applyProtection="1">
      <alignment horizontal="left" vertical="center" wrapText="1"/>
      <protection locked="0"/>
    </xf>
    <xf numFmtId="49" fontId="15" fillId="6" borderId="35" xfId="0" applyNumberFormat="1" applyFont="1" applyFill="1" applyBorder="1" applyAlignment="1" applyProtection="1">
      <alignment horizontal="left" vertical="center" wrapText="1"/>
      <protection locked="0"/>
    </xf>
    <xf numFmtId="3" fontId="15" fillId="6" borderId="35" xfId="0" applyNumberFormat="1" applyFont="1" applyFill="1" applyBorder="1" applyAlignment="1" applyProtection="1">
      <alignment horizontal="left" vertical="center" wrapText="1"/>
      <protection locked="0"/>
    </xf>
    <xf numFmtId="0" fontId="15" fillId="6" borderId="35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wrapText="1"/>
      <protection locked="0"/>
    </xf>
    <xf numFmtId="3" fontId="1" fillId="0" borderId="2" xfId="0" applyNumberFormat="1" applyFont="1" applyBorder="1" applyAlignment="1" applyProtection="1">
      <alignment horizontal="center" wrapText="1"/>
      <protection locked="0"/>
    </xf>
    <xf numFmtId="3" fontId="1" fillId="0" borderId="3" xfId="0" applyNumberFormat="1" applyFont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ra\Desktop\MAS%20C&#237;novecko\Strategick&#253;%20r&#225;mec%20MAP%20ORP%20TEPL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1 ZŠ IROP"/>
      <sheetName val="6.2 MŠ IROP"/>
      <sheetName val="6.3 zájmové, neformální (bez A)"/>
      <sheetName val="Pokyny, info"/>
    </sheetNames>
    <sheetDataSet>
      <sheetData sheetId="0"/>
      <sheetData sheetId="1">
        <row r="4">
          <cell r="A4">
            <v>1</v>
          </cell>
        </row>
        <row r="5">
          <cell r="A5">
            <v>2</v>
          </cell>
          <cell r="B5" t="str">
            <v>MŠ Cibuláček, Dubí, Tovární 517</v>
          </cell>
          <cell r="C5" t="str">
            <v>Město Dubí</v>
          </cell>
          <cell r="D5">
            <v>72742968</v>
          </cell>
          <cell r="E5" t="str">
            <v>107568543</v>
          </cell>
          <cell r="F5">
            <v>600084370</v>
          </cell>
          <cell r="G5" t="str">
            <v>Podpora polytechnického vzdělávání (pořízení stavebnic)</v>
          </cell>
          <cell r="H5" t="str">
            <v>Ústecký</v>
          </cell>
          <cell r="I5" t="str">
            <v>ORP Teplice</v>
          </cell>
          <cell r="J5" t="str">
            <v>Dubí</v>
          </cell>
          <cell r="K5" t="str">
            <v xml:space="preserve">Vybudování odborné jazykové učebny a informatiky - (budova Dubí, Dlouhá 167) Pozn. Předkladatelem projektu může být i zřizovatel, tj. Město Dubí
</v>
          </cell>
          <cell r="L5">
            <v>100000</v>
          </cell>
          <cell r="M5">
            <v>85000</v>
          </cell>
          <cell r="N5">
            <v>2021</v>
          </cell>
          <cell r="O5"/>
          <cell r="P5"/>
          <cell r="Q5"/>
          <cell r="R5"/>
          <cell r="S5"/>
        </row>
        <row r="6">
          <cell r="A6">
            <v>3</v>
          </cell>
          <cell r="B6" t="str">
            <v>MŠ Cibuláček, Dubí, Tovární 517</v>
          </cell>
          <cell r="C6" t="str">
            <v>Město Dubí</v>
          </cell>
          <cell r="D6">
            <v>72742968</v>
          </cell>
          <cell r="E6" t="str">
            <v>107568543</v>
          </cell>
          <cell r="F6">
            <v>600084370</v>
          </cell>
          <cell r="G6" t="str">
            <v>Podpora digitálních kompetenci, ICT</v>
          </cell>
          <cell r="H6" t="str">
            <v>Ústecký</v>
          </cell>
          <cell r="I6" t="str">
            <v>ORP Teplice</v>
          </cell>
          <cell r="J6" t="str">
            <v>Dubí</v>
          </cell>
          <cell r="K6" t="str">
            <v>Podpora digitálních kompetenci, ICT</v>
          </cell>
          <cell r="L6">
            <v>500000</v>
          </cell>
          <cell r="M6">
            <v>425000</v>
          </cell>
          <cell r="N6">
            <v>2021</v>
          </cell>
          <cell r="O6">
            <v>2027</v>
          </cell>
          <cell r="P6"/>
          <cell r="Q6"/>
          <cell r="R6"/>
          <cell r="S6"/>
        </row>
        <row r="7">
          <cell r="A7">
            <v>4</v>
          </cell>
          <cell r="B7" t="str">
            <v>Statutární město Teplice</v>
          </cell>
          <cell r="C7" t="str">
            <v>Statutární město Teplice</v>
          </cell>
          <cell r="D7" t="str">
            <v>00266621</v>
          </cell>
          <cell r="E7" t="str">
            <v>-</v>
          </cell>
          <cell r="F7" t="str">
            <v>-</v>
          </cell>
          <cell r="G7" t="str">
            <v>Výstavba nové mateřské školy</v>
          </cell>
          <cell r="H7" t="str">
            <v>Ústecký</v>
          </cell>
          <cell r="I7" t="str">
            <v>ORP Teplice</v>
          </cell>
          <cell r="J7" t="str">
            <v>Teplice</v>
          </cell>
          <cell r="K7" t="str">
            <v>Výstavba nové mateřské školy</v>
          </cell>
          <cell r="L7">
            <v>60000000</v>
          </cell>
          <cell r="M7">
            <v>51000000</v>
          </cell>
          <cell r="N7">
            <v>2021</v>
          </cell>
          <cell r="O7">
            <v>2027</v>
          </cell>
          <cell r="P7" t="str">
            <v>X</v>
          </cell>
          <cell r="Q7"/>
          <cell r="R7"/>
          <cell r="S7"/>
        </row>
        <row r="8">
          <cell r="A8">
            <v>5</v>
          </cell>
          <cell r="B8" t="str">
            <v>MŠ Zvoneček. Lípová 528 Krupka</v>
          </cell>
          <cell r="D8">
            <v>61514811</v>
          </cell>
          <cell r="E8" t="str">
            <v>107568101</v>
          </cell>
          <cell r="F8" t="str">
            <v>600084183</v>
          </cell>
          <cell r="G8" t="str">
            <v>Rekonstrukce chodníku v MŠ Zvoneček, Krupka</v>
          </cell>
          <cell r="H8" t="str">
            <v>Ústecký</v>
          </cell>
          <cell r="I8" t="str">
            <v>ORP Teplice</v>
          </cell>
          <cell r="J8" t="str">
            <v>Krupka</v>
          </cell>
          <cell r="K8" t="str">
            <v>Rekonstrukce chodníku v MŠ Zvoneček, Krupka</v>
          </cell>
          <cell r="L8">
            <v>2500000</v>
          </cell>
          <cell r="M8">
            <v>2125000</v>
          </cell>
          <cell r="N8">
            <v>2021</v>
          </cell>
          <cell r="O8">
            <v>2027</v>
          </cell>
          <cell r="P8"/>
          <cell r="Q8"/>
          <cell r="R8"/>
          <cell r="S8"/>
        </row>
        <row r="9">
          <cell r="A9">
            <v>6</v>
          </cell>
          <cell r="B9" t="str">
            <v>MŠ Zvoneček. Lípová 528 Krupka</v>
          </cell>
          <cell r="D9">
            <v>61514811</v>
          </cell>
          <cell r="E9" t="str">
            <v>107568101</v>
          </cell>
          <cell r="F9" t="str">
            <v>600084183</v>
          </cell>
          <cell r="G9" t="str">
            <v>Zateplení a fasáda objektu MŠ Zvoneček, Krupka</v>
          </cell>
          <cell r="H9" t="str">
            <v>Ústecký</v>
          </cell>
          <cell r="I9" t="str">
            <v>ORP Teplice</v>
          </cell>
          <cell r="J9" t="str">
            <v>Krupka</v>
          </cell>
          <cell r="K9" t="str">
            <v>Zateplení a fasáda objektu MŠ Zvoneček, Krupka</v>
          </cell>
          <cell r="L9">
            <v>7000000</v>
          </cell>
          <cell r="M9">
            <v>5950000</v>
          </cell>
          <cell r="N9">
            <v>2021</v>
          </cell>
          <cell r="O9">
            <v>2027</v>
          </cell>
          <cell r="P9"/>
          <cell r="Q9"/>
          <cell r="R9"/>
          <cell r="S9"/>
        </row>
        <row r="10">
          <cell r="A10">
            <v>7</v>
          </cell>
          <cell r="B10" t="str">
            <v>MŠ Zvoneček. Lípová 528 Krupka</v>
          </cell>
          <cell r="D10">
            <v>61514811</v>
          </cell>
          <cell r="E10" t="str">
            <v>107568101</v>
          </cell>
          <cell r="F10" t="str">
            <v>600084183</v>
          </cell>
          <cell r="G10" t="str">
            <v>Vybavení tříd MŠ Zvoneček, Krupka interaktivními pomůckami – tabule magig box</v>
          </cell>
          <cell r="H10" t="str">
            <v>Ústecký</v>
          </cell>
          <cell r="I10" t="str">
            <v>ORP Teplice</v>
          </cell>
          <cell r="J10" t="str">
            <v>Krupka</v>
          </cell>
          <cell r="K10" t="str">
            <v>Vybavení tříd MŠ Zvoneček, Krupka interaktivními pomůckami – tabule magig box</v>
          </cell>
          <cell r="L10">
            <v>250000</v>
          </cell>
          <cell r="M10">
            <v>212500</v>
          </cell>
          <cell r="N10">
            <v>2021</v>
          </cell>
          <cell r="O10">
            <v>2027</v>
          </cell>
          <cell r="P10"/>
          <cell r="Q10"/>
          <cell r="R10"/>
          <cell r="S10"/>
        </row>
        <row r="11">
          <cell r="A11">
            <v>8</v>
          </cell>
          <cell r="B11" t="str">
            <v>MŠ Zvoneček. Lípová 528 Krupka</v>
          </cell>
          <cell r="D11">
            <v>61514811</v>
          </cell>
          <cell r="E11" t="str">
            <v>107568101</v>
          </cell>
          <cell r="F11" t="str">
            <v>600084183</v>
          </cell>
          <cell r="G11" t="str">
            <v>Vybavení dílny k polytechnickému vzdělávání – podpora tvůrčí a rukodělné činnosti žáků</v>
          </cell>
          <cell r="H11" t="str">
            <v>Ústecký</v>
          </cell>
          <cell r="I11" t="str">
            <v>ORP Teplice</v>
          </cell>
          <cell r="J11" t="str">
            <v>Krupka</v>
          </cell>
          <cell r="K11" t="str">
            <v>Vybavení dílny k polytechnickému vzdělávání – podpora tvůrčí a rukodělné činnosti žáků</v>
          </cell>
          <cell r="L11">
            <v>100000</v>
          </cell>
          <cell r="M11">
            <v>85000</v>
          </cell>
          <cell r="N11">
            <v>2021</v>
          </cell>
          <cell r="O11">
            <v>2027</v>
          </cell>
          <cell r="P11"/>
          <cell r="Q11"/>
          <cell r="R11"/>
          <cell r="S11"/>
        </row>
        <row r="12">
          <cell r="A12">
            <v>9</v>
          </cell>
          <cell r="B12" t="str">
            <v>MŠ Zvoneček. Lípová 528 Krupka</v>
          </cell>
          <cell r="D12">
            <v>61514811</v>
          </cell>
          <cell r="E12" t="str">
            <v>107568101</v>
          </cell>
          <cell r="F12" t="str">
            <v>600084183</v>
          </cell>
          <cell r="G12" t="str">
            <v>Rekonstrukce oplocení včetně pojezdové brány u MŠ Zvoneček, Krupka</v>
          </cell>
          <cell r="H12" t="str">
            <v>Ústecký</v>
          </cell>
          <cell r="I12" t="str">
            <v>ORP Teplice</v>
          </cell>
          <cell r="J12" t="str">
            <v>Krupka</v>
          </cell>
          <cell r="K12" t="str">
            <v>Rekonstrukce oplocení včetně pojezdové brány u MŠ Zvoneček, Krupka</v>
          </cell>
          <cell r="L12">
            <v>1500000</v>
          </cell>
          <cell r="M12">
            <v>1275000</v>
          </cell>
          <cell r="N12">
            <v>2021</v>
          </cell>
          <cell r="O12">
            <v>2027</v>
          </cell>
          <cell r="P12"/>
          <cell r="Q12"/>
          <cell r="R12"/>
          <cell r="S12"/>
        </row>
        <row r="13">
          <cell r="A13">
            <v>10</v>
          </cell>
          <cell r="B13" t="str">
            <v>MŠ Písnička Krupka</v>
          </cell>
          <cell r="D13">
            <v>61514870</v>
          </cell>
          <cell r="E13" t="str">
            <v>103017631</v>
          </cell>
          <cell r="F13" t="str">
            <v>600084035</v>
          </cell>
          <cell r="G13" t="str">
            <v>Lesní svět za vrátky naší zahrádky</v>
          </cell>
          <cell r="H13" t="str">
            <v>Ústecký</v>
          </cell>
          <cell r="I13" t="str">
            <v>ORP Teplice</v>
          </cell>
          <cell r="J13" t="str">
            <v>Krupka</v>
          </cell>
          <cell r="K13" t="str">
            <v>Lesní svět za vrátky naší zahrádky</v>
          </cell>
          <cell r="L13">
            <v>200000</v>
          </cell>
          <cell r="M13">
            <v>170000</v>
          </cell>
          <cell r="N13">
            <v>2021</v>
          </cell>
          <cell r="O13">
            <v>2027</v>
          </cell>
          <cell r="P13"/>
          <cell r="Q13"/>
          <cell r="R13"/>
          <cell r="S13"/>
        </row>
        <row r="14">
          <cell r="A14">
            <v>11</v>
          </cell>
          <cell r="B14" t="str">
            <v xml:space="preserve">MŠ Kaštánek, Teplice, Na Stínadlech 2388
</v>
          </cell>
          <cell r="C14" t="str">
            <v>Statutární město Teplice</v>
          </cell>
          <cell r="D14">
            <v>46070915</v>
          </cell>
          <cell r="E14" t="str">
            <v>107568403</v>
          </cell>
          <cell r="F14" t="str">
            <v>600084329</v>
          </cell>
          <cell r="G14" t="str">
            <v>Multifunkční dopadová plocha</v>
          </cell>
          <cell r="H14" t="str">
            <v>Ústecký</v>
          </cell>
          <cell r="I14" t="str">
            <v>ORP Teplice</v>
          </cell>
          <cell r="J14" t="str">
            <v>Teplice</v>
          </cell>
          <cell r="K14" t="str">
            <v>Multifunkční dopadová plocha</v>
          </cell>
          <cell r="L14">
            <v>120000</v>
          </cell>
          <cell r="M14">
            <v>102000</v>
          </cell>
          <cell r="N14">
            <v>2021</v>
          </cell>
          <cell r="O14">
            <v>2027</v>
          </cell>
          <cell r="P14"/>
          <cell r="Q14"/>
          <cell r="R14"/>
          <cell r="S14"/>
        </row>
        <row r="15">
          <cell r="A15">
            <v>12</v>
          </cell>
          <cell r="B15" t="str">
            <v xml:space="preserve">MŠ Kaštánek, Teplice, Na Stínadlech 2388
</v>
          </cell>
          <cell r="C15" t="str">
            <v>Statutární město Teplice</v>
          </cell>
          <cell r="D15">
            <v>46070915</v>
          </cell>
          <cell r="E15" t="str">
            <v>107568403</v>
          </cell>
          <cell r="F15" t="str">
            <v>600084329</v>
          </cell>
          <cell r="G15" t="str">
            <v>Uzavření vestibulu MŠ</v>
          </cell>
          <cell r="H15" t="str">
            <v>Ústecký</v>
          </cell>
          <cell r="I15" t="str">
            <v>ORP Teplice</v>
          </cell>
          <cell r="J15" t="str">
            <v>Teplice</v>
          </cell>
          <cell r="K15" t="str">
            <v>Uzavření vestibulu MŠ</v>
          </cell>
          <cell r="L15">
            <v>100000</v>
          </cell>
          <cell r="M15">
            <v>85000</v>
          </cell>
          <cell r="N15">
            <v>2021</v>
          </cell>
          <cell r="O15">
            <v>2027</v>
          </cell>
          <cell r="P15"/>
          <cell r="Q15"/>
          <cell r="R15"/>
          <cell r="S15"/>
        </row>
        <row r="16">
          <cell r="A16">
            <v>13</v>
          </cell>
          <cell r="B16" t="str">
            <v xml:space="preserve">MŠ Kaštánek, Teplice, Na Stínadlech 2388
</v>
          </cell>
          <cell r="C16" t="str">
            <v>Statutární město Teplice</v>
          </cell>
          <cell r="D16">
            <v>46070915</v>
          </cell>
          <cell r="E16" t="str">
            <v>107568403</v>
          </cell>
          <cell r="F16" t="str">
            <v>600084329</v>
          </cell>
          <cell r="G16" t="str">
            <v>Zastínění pískoviště</v>
          </cell>
          <cell r="H16" t="str">
            <v>Ústecký</v>
          </cell>
          <cell r="I16" t="str">
            <v>ORP Teplice</v>
          </cell>
          <cell r="J16" t="str">
            <v>Teplice</v>
          </cell>
          <cell r="K16" t="str">
            <v>Zastínění pískoviště</v>
          </cell>
          <cell r="L16">
            <v>50000</v>
          </cell>
          <cell r="M16">
            <v>42500</v>
          </cell>
          <cell r="N16">
            <v>2021</v>
          </cell>
          <cell r="O16">
            <v>2027</v>
          </cell>
          <cell r="P16"/>
          <cell r="Q16"/>
          <cell r="R16"/>
          <cell r="S16"/>
        </row>
        <row r="17">
          <cell r="A17">
            <v>14</v>
          </cell>
          <cell r="B17" t="str">
            <v>MŠ Cibuláček, Dubí, Tovární 517</v>
          </cell>
          <cell r="C17" t="str">
            <v>Město Dubí</v>
          </cell>
          <cell r="D17">
            <v>72742968</v>
          </cell>
          <cell r="E17" t="str">
            <v>107568543</v>
          </cell>
          <cell r="F17">
            <v>600084370</v>
          </cell>
          <cell r="G17" t="str">
            <v>Zastínění pískoviště v MŠ</v>
          </cell>
          <cell r="H17" t="str">
            <v>Ústecký</v>
          </cell>
          <cell r="I17" t="str">
            <v>ORP Teplice</v>
          </cell>
          <cell r="J17" t="str">
            <v>Dubí</v>
          </cell>
          <cell r="K17" t="str">
            <v>Zastínění pískoviště v MŠ</v>
          </cell>
          <cell r="L17">
            <v>200000</v>
          </cell>
          <cell r="M17">
            <v>170000</v>
          </cell>
          <cell r="N17">
            <v>2021</v>
          </cell>
          <cell r="O17">
            <v>2027</v>
          </cell>
          <cell r="P17"/>
          <cell r="Q17"/>
          <cell r="R17"/>
          <cell r="S17"/>
        </row>
        <row r="18">
          <cell r="A18">
            <v>15</v>
          </cell>
          <cell r="B18" t="str">
            <v>MŠ Cibuláček, Dubí, Tovární 517</v>
          </cell>
          <cell r="C18" t="str">
            <v>Město Dubí</v>
          </cell>
          <cell r="D18">
            <v>72742968</v>
          </cell>
          <cell r="E18" t="str">
            <v>107568543</v>
          </cell>
          <cell r="F18">
            <v>600084370</v>
          </cell>
          <cell r="G18" t="str">
            <v>Rekonstrukce parkoviště v MŠ</v>
          </cell>
          <cell r="H18" t="str">
            <v>Ústecký</v>
          </cell>
          <cell r="I18" t="str">
            <v>ORP Teplice</v>
          </cell>
          <cell r="J18" t="str">
            <v>Dubí</v>
          </cell>
          <cell r="K18" t="str">
            <v>Rekonstrukce parkoviště v MŠ</v>
          </cell>
          <cell r="L18">
            <v>1000000</v>
          </cell>
          <cell r="M18">
            <v>850000</v>
          </cell>
          <cell r="N18">
            <v>2021</v>
          </cell>
          <cell r="O18">
            <v>2027</v>
          </cell>
          <cell r="P18"/>
          <cell r="Q18"/>
          <cell r="R18"/>
          <cell r="S18"/>
        </row>
        <row r="19">
          <cell r="A19">
            <v>16</v>
          </cell>
          <cell r="B19" t="str">
            <v>MŠ Cibuláček, Dubí, Tovární 517</v>
          </cell>
          <cell r="C19" t="str">
            <v>Město Dubí</v>
          </cell>
          <cell r="D19">
            <v>72742968</v>
          </cell>
          <cell r="E19" t="str">
            <v>107568543</v>
          </cell>
          <cell r="F19">
            <v>600084370</v>
          </cell>
          <cell r="G19" t="str">
            <v xml:space="preserve">Rekonstrukce školní kuchyně </v>
          </cell>
          <cell r="H19" t="str">
            <v>Ústecký</v>
          </cell>
          <cell r="I19" t="str">
            <v>ORP Teplice</v>
          </cell>
          <cell r="J19" t="str">
            <v>Dubí</v>
          </cell>
          <cell r="K19" t="str">
            <v xml:space="preserve">Rekonstrukce školní kuchyně </v>
          </cell>
          <cell r="L19">
            <v>3000000</v>
          </cell>
          <cell r="M19">
            <v>2550000</v>
          </cell>
          <cell r="N19">
            <v>2021</v>
          </cell>
          <cell r="O19">
            <v>2027</v>
          </cell>
          <cell r="P19"/>
          <cell r="Q19"/>
          <cell r="S19"/>
        </row>
        <row r="20">
          <cell r="A20">
            <v>17</v>
          </cell>
          <cell r="B20" t="str">
            <v>MŠ Pastelka Proboštov, Krátká 520,417 12 Proboštov</v>
          </cell>
          <cell r="C20" t="str">
            <v>Obec Proboštov</v>
          </cell>
          <cell r="D20">
            <v>60232765</v>
          </cell>
          <cell r="E20">
            <v>107568250</v>
          </cell>
          <cell r="F20">
            <v>600084272</v>
          </cell>
          <cell r="G20" t="str">
            <v>Rekonstrukce a opravy odtokových kanálů,  chodníku v MŠ Pastelka Proboštov</v>
          </cell>
          <cell r="H20" t="str">
            <v>Ústecký</v>
          </cell>
          <cell r="I20" t="str">
            <v>ORP Teplice</v>
          </cell>
          <cell r="J20" t="str">
            <v>Proboštov</v>
          </cell>
          <cell r="K20" t="str">
            <v>Rekonstrukce a opravy odtokových kanálů,  chodníku v MŠ Pastelka Proboštov</v>
          </cell>
          <cell r="L20">
            <v>800000</v>
          </cell>
          <cell r="M20">
            <v>680000</v>
          </cell>
          <cell r="N20">
            <v>2021</v>
          </cell>
          <cell r="O20">
            <v>2027</v>
          </cell>
          <cell r="P20"/>
          <cell r="Q20"/>
          <cell r="R20"/>
          <cell r="S20"/>
        </row>
        <row r="21">
          <cell r="A21">
            <v>18</v>
          </cell>
          <cell r="B21" t="str">
            <v>MŠ Pastelka Proboštov, Krátká 520,417 12 Proboštov</v>
          </cell>
          <cell r="C21" t="str">
            <v>Obec Proboštov</v>
          </cell>
          <cell r="D21">
            <v>60232765</v>
          </cell>
          <cell r="E21">
            <v>107568250</v>
          </cell>
          <cell r="F21">
            <v>600084272</v>
          </cell>
          <cell r="G21" t="str">
            <v>Rekonstrukce oplocení včetně vybudování pojezdové brány u MŠ Pastelka Proboštov</v>
          </cell>
          <cell r="H21" t="str">
            <v>Ústecký</v>
          </cell>
          <cell r="I21" t="str">
            <v>ORP Teplice</v>
          </cell>
          <cell r="J21" t="str">
            <v>Proboštov</v>
          </cell>
          <cell r="K21" t="str">
            <v>Rekonstrukce oplocení včetně vybudování pojezdové brány u MŠ Pastelka Proboštov</v>
          </cell>
          <cell r="L21">
            <v>1500000</v>
          </cell>
          <cell r="M21">
            <v>1275000</v>
          </cell>
          <cell r="N21">
            <v>2021</v>
          </cell>
          <cell r="O21">
            <v>2027</v>
          </cell>
          <cell r="P21"/>
          <cell r="Q21"/>
          <cell r="R21"/>
          <cell r="S21"/>
        </row>
        <row r="22">
          <cell r="A22">
            <v>19</v>
          </cell>
          <cell r="B22" t="str">
            <v>MŠ Pastelka Proboštov, Krátká 520,417 12 Proboštov</v>
          </cell>
          <cell r="C22" t="str">
            <v>Obec Proboštov</v>
          </cell>
          <cell r="D22">
            <v>60232765</v>
          </cell>
          <cell r="E22">
            <v>107568250</v>
          </cell>
          <cell r="F22">
            <v>600084272</v>
          </cell>
          <cell r="G22" t="str">
            <v>Učebna  v přírodě</v>
          </cell>
          <cell r="H22" t="str">
            <v>Ústecký</v>
          </cell>
          <cell r="I22" t="str">
            <v>ORP Teplice</v>
          </cell>
          <cell r="J22" t="str">
            <v>Proboštov</v>
          </cell>
          <cell r="K22" t="str">
            <v>Učebna  v přírodě</v>
          </cell>
          <cell r="L22">
            <v>1000000</v>
          </cell>
          <cell r="M22">
            <v>850000</v>
          </cell>
          <cell r="N22">
            <v>2021</v>
          </cell>
          <cell r="O22">
            <v>2027</v>
          </cell>
          <cell r="P22"/>
          <cell r="Q22"/>
          <cell r="R22"/>
          <cell r="S22"/>
        </row>
        <row r="23">
          <cell r="A23">
            <v>20</v>
          </cell>
          <cell r="B23" t="str">
            <v>Základní škola a Mateřská škola Kostomlaty pod Milešovkou, p.o., okr. Teplice</v>
          </cell>
          <cell r="C23" t="str">
            <v>Obec Kostomlaty pod Milešovkou</v>
          </cell>
          <cell r="D23">
            <v>72745380</v>
          </cell>
          <cell r="E23" t="str">
            <v>102465606</v>
          </cell>
          <cell r="F23" t="str">
            <v>600084736</v>
          </cell>
          <cell r="G23" t="str">
            <v>Dokončení zateplení budovy MŠ</v>
          </cell>
          <cell r="H23" t="str">
            <v>Ústecký</v>
          </cell>
          <cell r="I23" t="str">
            <v>ORP Teplice</v>
          </cell>
          <cell r="J23" t="str">
            <v>Kostomlaty pod Milešovkou</v>
          </cell>
          <cell r="K23" t="str">
            <v>Dokončení zateplení budovy MŠ</v>
          </cell>
          <cell r="L23">
            <v>2000000</v>
          </cell>
          <cell r="M23">
            <v>1700000</v>
          </cell>
          <cell r="N23">
            <v>2021</v>
          </cell>
          <cell r="O23">
            <v>2027</v>
          </cell>
          <cell r="P23"/>
          <cell r="Q23"/>
          <cell r="R23"/>
          <cell r="S23"/>
        </row>
        <row r="24">
          <cell r="A24">
            <v>21</v>
          </cell>
          <cell r="B24" t="str">
            <v>Základní škola a Mateřská škola Kostomlaty pod Milešovkou, p.o., okr. Teplice</v>
          </cell>
          <cell r="C24" t="str">
            <v>Obec Kostomlaty pod Milešovkou</v>
          </cell>
          <cell r="D24">
            <v>72745380</v>
          </cell>
          <cell r="E24" t="str">
            <v>102465606</v>
          </cell>
          <cell r="F24" t="str">
            <v>600084736</v>
          </cell>
          <cell r="G24" t="str">
            <v>Dětské hřiště v MŠ</v>
          </cell>
          <cell r="H24" t="str">
            <v>Ústecký</v>
          </cell>
          <cell r="I24" t="str">
            <v>ORP Teplice</v>
          </cell>
          <cell r="J24" t="str">
            <v>Kostomlaty pod Milešovkou</v>
          </cell>
          <cell r="K24" t="str">
            <v>Dětské hřiště v MŠ</v>
          </cell>
          <cell r="L24">
            <v>350000</v>
          </cell>
          <cell r="M24">
            <v>297500</v>
          </cell>
          <cell r="N24">
            <v>2021</v>
          </cell>
          <cell r="O24">
            <v>2027</v>
          </cell>
          <cell r="P24"/>
          <cell r="Q24"/>
          <cell r="R24"/>
          <cell r="S24"/>
        </row>
        <row r="25">
          <cell r="A25">
            <v>22</v>
          </cell>
          <cell r="B25" t="str">
            <v>Biskupské gymnázium, Základní škola a Mateřská škola Bohosudov</v>
          </cell>
          <cell r="C25" t="str">
            <v>Biskupství litoměřické</v>
          </cell>
          <cell r="D25">
            <v>70901619</v>
          </cell>
          <cell r="E25">
            <v>181038811</v>
          </cell>
          <cell r="F25">
            <v>600001431</v>
          </cell>
          <cell r="G25" t="str">
            <v>Vybudování výukové komunitní zahrady a komunitního centra</v>
          </cell>
          <cell r="H25" t="str">
            <v>Ústecký</v>
          </cell>
          <cell r="I25" t="str">
            <v>ORP Teplice</v>
          </cell>
          <cell r="J25" t="str">
            <v>Krupka</v>
          </cell>
          <cell r="K25" t="str">
            <v>Cílem projektu je podpořit rozvoj klíčových kompetencí a dovedností RVP vybudováním či modernizací přírodní učebny včetně konektivity, komunitní zahrady s hřištěm a komunitního centra – tedy vytvoření vnitřního i venkovního zázemí pro komunitní aktivity mateřské školy vedoucí k sociální inkluzi (veřejně přístupné prostory pro sportovní aktivity, knihovna, společenské místnosti, zázemí pro pracovníky školy), které by se využívalo ve výuce a po vyučování by sloužilo jako centrum vzdělanosti a komunitních aktivit celého města. Projekt vede k vyšší kvalitě výchovy a vzdělávání a ke zvyšování konkurenceschopnosti školy.</v>
          </cell>
          <cell r="L25">
            <v>37000000</v>
          </cell>
          <cell r="M25">
            <v>31450000</v>
          </cell>
          <cell r="P25"/>
          <cell r="Q25" t="str">
            <v>x</v>
          </cell>
          <cell r="R25" t="str">
            <v>Zpracován PZ</v>
          </cell>
          <cell r="S25" t="str">
            <v>ne</v>
          </cell>
        </row>
        <row r="26">
          <cell r="A26">
            <v>23</v>
          </cell>
          <cell r="B26" t="str">
            <v>Biskupské gymnázium, Základní škola a Mateřská škola Bohosudov</v>
          </cell>
          <cell r="C26" t="str">
            <v>Biskupství litoměřické</v>
          </cell>
          <cell r="D26">
            <v>70901619</v>
          </cell>
          <cell r="E26">
            <v>181038811</v>
          </cell>
          <cell r="F26">
            <v>600001431</v>
          </cell>
          <cell r="G26" t="str">
            <v>Vybudování zázemí pro fungování Dětské skupiny pro děti od 2 do 3 let</v>
          </cell>
          <cell r="H26" t="str">
            <v>Ústecký</v>
          </cell>
          <cell r="I26" t="str">
            <v>ORP Teplice</v>
          </cell>
          <cell r="J26" t="str">
            <v>Krupka</v>
          </cell>
          <cell r="K26" t="str">
            <v xml:space="preserve">Cílem projektu je vybudovat veškeré zázemí pro fungování Dětské skupiny pro děti od 2 do 3 let, čímž dojde ke snížení počtu tříletých dětí v mateřské škole a uvolní se tak místo pro starší děti. Založení dětské skupiny na naší škole pomůže odstranit nerovnosti na trhu práce žen s malými dětmi, které jsou způsobeny nedostatečnou možností využití flexibilních forem práce, nezájmem a obvykle hůře placenými částečnými úvazky, koncepcí institutu relativně dlouhé rodičovské dovolené spolu s celkovým nastavením systému dávek pro rodiny s malými dětmi a v podstatné míře rovněž nedostatečnou, místně a finančně nedostupnou nabídkou služeb péče o děti. </v>
          </cell>
          <cell r="L26">
            <v>15000000</v>
          </cell>
          <cell r="M26">
            <v>12750000</v>
          </cell>
          <cell r="P26" t="str">
            <v>x</v>
          </cell>
          <cell r="Q26" t="str">
            <v>x</v>
          </cell>
          <cell r="R26" t="str">
            <v>Zpracován PZ</v>
          </cell>
          <cell r="S26" t="str">
            <v>ne</v>
          </cell>
        </row>
        <row r="27">
          <cell r="A27">
            <v>24</v>
          </cell>
          <cell r="B27" t="str">
            <v>Mateřská škola "Čtyřlístek", Novosedlice, příspěvková organizace</v>
          </cell>
          <cell r="C27" t="str">
            <v>obec Novosedlice</v>
          </cell>
          <cell r="D27">
            <v>70971323</v>
          </cell>
          <cell r="E27">
            <v>107568187</v>
          </cell>
          <cell r="F27">
            <v>600084230</v>
          </cell>
          <cell r="G27" t="str">
            <v>Výstavba nové mateřské školy v obci Novosedlice</v>
          </cell>
          <cell r="H27" t="str">
            <v>Ústecký kraj</v>
          </cell>
          <cell r="I27" t="str">
            <v>Teplice</v>
          </cell>
          <cell r="J27" t="str">
            <v>Novosedlice</v>
          </cell>
          <cell r="K27" t="str">
            <v>Výstavba nové mateřské školy v obci Novosedlice</v>
          </cell>
          <cell r="L27">
            <v>75000000</v>
          </cell>
          <cell r="M27">
            <v>52500000</v>
          </cell>
          <cell r="N27">
            <v>2024</v>
          </cell>
          <cell r="O27">
            <v>2027</v>
          </cell>
          <cell r="P27" t="str">
            <v>ano</v>
          </cell>
          <cell r="Q27" t="str">
            <v>ano</v>
          </cell>
          <cell r="R27" t="str">
            <v>ve fázi zhotovení architektonické studie</v>
          </cell>
          <cell r="S27" t="str">
            <v>ne</v>
          </cell>
        </row>
        <row r="28">
          <cell r="A28">
            <v>25</v>
          </cell>
          <cell r="B28" t="str">
            <v>Mateřská škola "Čtyřlístek", Novosedlice, příspěvková organizace</v>
          </cell>
          <cell r="C28" t="str">
            <v>obec Novosedlice</v>
          </cell>
          <cell r="D28">
            <v>70971323</v>
          </cell>
          <cell r="E28">
            <v>107568187</v>
          </cell>
          <cell r="F28">
            <v>600084230</v>
          </cell>
          <cell r="G28" t="str">
            <v>Rekonstrukce stávající budovy mateřské školy v obci Novosedlice a vybudování únikové cesty</v>
          </cell>
          <cell r="H28" t="str">
            <v>Ústecký kraj</v>
          </cell>
          <cell r="I28" t="str">
            <v>Teplice</v>
          </cell>
          <cell r="J28" t="str">
            <v>Novosedlice</v>
          </cell>
          <cell r="K28" t="str">
            <v>Rekonstrukce stávající budovy mateřské školy v obci Novosedlice a vybudování únikové cesty</v>
          </cell>
          <cell r="L28">
            <v>32000000</v>
          </cell>
          <cell r="M28">
            <v>27200000</v>
          </cell>
          <cell r="N28">
            <v>2024</v>
          </cell>
          <cell r="O28">
            <v>2025</v>
          </cell>
          <cell r="P28" t="str">
            <v>ne</v>
          </cell>
          <cell r="Q28" t="str">
            <v>ano</v>
          </cell>
          <cell r="R28" t="str">
            <v>zpracovaná dílčí PD</v>
          </cell>
          <cell r="S28" t="str">
            <v>ne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48"/>
  <sheetViews>
    <sheetView view="pageBreakPreview" topLeftCell="A184" zoomScale="70" zoomScaleNormal="130" zoomScaleSheetLayoutView="70" workbookViewId="0">
      <selection activeCell="A212" sqref="A212"/>
    </sheetView>
  </sheetViews>
  <sheetFormatPr defaultRowHeight="15" x14ac:dyDescent="0.25"/>
  <cols>
    <col min="2" max="2" width="24.5703125" customWidth="1"/>
    <col min="3" max="3" width="15.42578125" customWidth="1"/>
    <col min="4" max="4" width="10" customWidth="1"/>
    <col min="5" max="5" width="10.42578125" customWidth="1"/>
    <col min="6" max="6" width="14.5703125" customWidth="1"/>
    <col min="7" max="7" width="31.42578125" customWidth="1"/>
    <col min="9" max="9" width="12.5703125" customWidth="1"/>
    <col min="10" max="10" width="12.140625" customWidth="1"/>
    <col min="11" max="11" width="25.42578125" customWidth="1"/>
    <col min="12" max="12" width="11" bestFit="1" customWidth="1"/>
    <col min="13" max="13" width="11.140625" customWidth="1"/>
    <col min="15" max="15" width="11" bestFit="1" customWidth="1"/>
    <col min="20" max="20" width="11.5703125" customWidth="1"/>
    <col min="21" max="21" width="9.5703125" customWidth="1"/>
    <col min="24" max="24" width="10" customWidth="1"/>
    <col min="25" max="25" width="10.140625" customWidth="1"/>
  </cols>
  <sheetData>
    <row r="1" spans="1:26" ht="19.5" thickBot="1" x14ac:dyDescent="0.35">
      <c r="A1" s="234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6"/>
    </row>
    <row r="2" spans="1:26" ht="15.75" thickBot="1" x14ac:dyDescent="0.3">
      <c r="A2" s="237" t="s">
        <v>1</v>
      </c>
      <c r="B2" s="240" t="s">
        <v>2</v>
      </c>
      <c r="C2" s="241"/>
      <c r="D2" s="241"/>
      <c r="E2" s="241"/>
      <c r="F2" s="242"/>
      <c r="G2" s="243" t="s">
        <v>3</v>
      </c>
      <c r="H2" s="246" t="s">
        <v>4</v>
      </c>
      <c r="I2" s="249" t="s">
        <v>5</v>
      </c>
      <c r="J2" s="252" t="s">
        <v>6</v>
      </c>
      <c r="K2" s="219" t="s">
        <v>7</v>
      </c>
      <c r="L2" s="257" t="s">
        <v>8</v>
      </c>
      <c r="M2" s="258"/>
      <c r="N2" s="259" t="s">
        <v>9</v>
      </c>
      <c r="O2" s="260"/>
      <c r="P2" s="261" t="s">
        <v>10</v>
      </c>
      <c r="Q2" s="262"/>
      <c r="R2" s="262"/>
      <c r="S2" s="262"/>
      <c r="T2" s="262"/>
      <c r="U2" s="262"/>
      <c r="V2" s="262"/>
      <c r="W2" s="263"/>
      <c r="X2" s="263"/>
      <c r="Y2" s="264" t="s">
        <v>11</v>
      </c>
      <c r="Z2" s="265"/>
    </row>
    <row r="3" spans="1:26" x14ac:dyDescent="0.25">
      <c r="A3" s="238"/>
      <c r="B3" s="243" t="s">
        <v>12</v>
      </c>
      <c r="C3" s="266" t="s">
        <v>13</v>
      </c>
      <c r="D3" s="266" t="s">
        <v>14</v>
      </c>
      <c r="E3" s="266" t="s">
        <v>15</v>
      </c>
      <c r="F3" s="224" t="s">
        <v>16</v>
      </c>
      <c r="G3" s="244"/>
      <c r="H3" s="247"/>
      <c r="I3" s="250"/>
      <c r="J3" s="253"/>
      <c r="K3" s="255"/>
      <c r="L3" s="226" t="s">
        <v>17</v>
      </c>
      <c r="M3" s="228" t="s">
        <v>18</v>
      </c>
      <c r="N3" s="230" t="s">
        <v>19</v>
      </c>
      <c r="O3" s="215" t="s">
        <v>20</v>
      </c>
      <c r="P3" s="217" t="s">
        <v>21</v>
      </c>
      <c r="Q3" s="218"/>
      <c r="R3" s="218"/>
      <c r="S3" s="219"/>
      <c r="T3" s="220" t="s">
        <v>22</v>
      </c>
      <c r="U3" s="222" t="s">
        <v>23</v>
      </c>
      <c r="V3" s="222" t="s">
        <v>24</v>
      </c>
      <c r="W3" s="220" t="s">
        <v>25</v>
      </c>
      <c r="X3" s="232" t="s">
        <v>26</v>
      </c>
      <c r="Y3" s="211" t="s">
        <v>27</v>
      </c>
      <c r="Z3" s="213" t="s">
        <v>28</v>
      </c>
    </row>
    <row r="4" spans="1:26" ht="139.9" customHeight="1" thickBot="1" x14ac:dyDescent="0.3">
      <c r="A4" s="239"/>
      <c r="B4" s="245"/>
      <c r="C4" s="267"/>
      <c r="D4" s="267"/>
      <c r="E4" s="267"/>
      <c r="F4" s="225"/>
      <c r="G4" s="245"/>
      <c r="H4" s="248"/>
      <c r="I4" s="251"/>
      <c r="J4" s="254"/>
      <c r="K4" s="256"/>
      <c r="L4" s="227"/>
      <c r="M4" s="229"/>
      <c r="N4" s="231"/>
      <c r="O4" s="216"/>
      <c r="P4" s="4" t="s">
        <v>29</v>
      </c>
      <c r="Q4" s="5" t="s">
        <v>30</v>
      </c>
      <c r="R4" s="5" t="s">
        <v>31</v>
      </c>
      <c r="S4" s="6" t="s">
        <v>32</v>
      </c>
      <c r="T4" s="221"/>
      <c r="U4" s="223"/>
      <c r="V4" s="223"/>
      <c r="W4" s="221"/>
      <c r="X4" s="233"/>
      <c r="Y4" s="212"/>
      <c r="Z4" s="214"/>
    </row>
    <row r="5" spans="1:26" ht="81" x14ac:dyDescent="0.25">
      <c r="A5" s="86">
        <v>1</v>
      </c>
      <c r="B5" s="15" t="s">
        <v>517</v>
      </c>
      <c r="C5" s="29" t="s">
        <v>33</v>
      </c>
      <c r="D5" s="23">
        <v>72743123</v>
      </c>
      <c r="E5" s="23">
        <v>102465479</v>
      </c>
      <c r="F5" s="24" t="s">
        <v>34</v>
      </c>
      <c r="G5" s="15" t="s">
        <v>35</v>
      </c>
      <c r="H5" s="15" t="s">
        <v>36</v>
      </c>
      <c r="I5" s="15" t="s">
        <v>37</v>
      </c>
      <c r="J5" s="29" t="s">
        <v>38</v>
      </c>
      <c r="K5" s="15" t="s">
        <v>35</v>
      </c>
      <c r="L5" s="16">
        <v>1500000</v>
      </c>
      <c r="M5" s="16">
        <f>L5/100*85</f>
        <v>1275000</v>
      </c>
      <c r="N5" s="15"/>
      <c r="O5" s="15"/>
      <c r="P5" s="14" t="s">
        <v>39</v>
      </c>
      <c r="Q5" s="14"/>
      <c r="R5" s="14"/>
      <c r="S5" s="14" t="s">
        <v>39</v>
      </c>
      <c r="T5" s="14"/>
      <c r="U5" s="14"/>
      <c r="V5" s="14"/>
      <c r="W5" s="14"/>
      <c r="X5" s="14"/>
      <c r="Y5" s="129" t="s">
        <v>462</v>
      </c>
      <c r="Z5" s="14"/>
    </row>
    <row r="6" spans="1:26" ht="81" x14ac:dyDescent="0.25">
      <c r="A6" s="86">
        <v>2</v>
      </c>
      <c r="B6" s="15" t="s">
        <v>517</v>
      </c>
      <c r="C6" s="29" t="s">
        <v>33</v>
      </c>
      <c r="D6" s="23">
        <v>72743123</v>
      </c>
      <c r="E6" s="23">
        <v>102465479</v>
      </c>
      <c r="F6" s="24" t="s">
        <v>34</v>
      </c>
      <c r="G6" s="15" t="s">
        <v>40</v>
      </c>
      <c r="H6" s="15" t="s">
        <v>36</v>
      </c>
      <c r="I6" s="15" t="s">
        <v>37</v>
      </c>
      <c r="J6" s="29" t="s">
        <v>38</v>
      </c>
      <c r="K6" s="15" t="s">
        <v>40</v>
      </c>
      <c r="L6" s="16">
        <v>1500000</v>
      </c>
      <c r="M6" s="16">
        <f t="shared" ref="M6:M45" si="0">L6/100*85</f>
        <v>1275000</v>
      </c>
      <c r="N6" s="15"/>
      <c r="O6" s="15"/>
      <c r="P6" s="14"/>
      <c r="Q6" s="14" t="s">
        <v>39</v>
      </c>
      <c r="R6" s="14"/>
      <c r="S6" s="14"/>
      <c r="T6" s="14"/>
      <c r="U6" s="14"/>
      <c r="V6" s="14"/>
      <c r="W6" s="14"/>
      <c r="X6" s="14"/>
      <c r="Y6" s="129" t="s">
        <v>462</v>
      </c>
      <c r="Z6" s="14"/>
    </row>
    <row r="7" spans="1:26" ht="54" x14ac:dyDescent="0.25">
      <c r="A7" s="86">
        <v>3</v>
      </c>
      <c r="B7" s="23" t="s">
        <v>500</v>
      </c>
      <c r="C7" s="29" t="s">
        <v>41</v>
      </c>
      <c r="D7" s="23">
        <v>70879915</v>
      </c>
      <c r="E7" s="25" t="s">
        <v>42</v>
      </c>
      <c r="F7" s="23">
        <v>600084884</v>
      </c>
      <c r="G7" s="23" t="s">
        <v>43</v>
      </c>
      <c r="H7" s="15" t="s">
        <v>36</v>
      </c>
      <c r="I7" s="15" t="s">
        <v>37</v>
      </c>
      <c r="J7" s="29" t="s">
        <v>44</v>
      </c>
      <c r="K7" s="23" t="s">
        <v>43</v>
      </c>
      <c r="L7" s="26">
        <v>3800000</v>
      </c>
      <c r="M7" s="16">
        <f t="shared" si="0"/>
        <v>3230000</v>
      </c>
      <c r="N7" s="125">
        <v>2025</v>
      </c>
      <c r="O7" s="15"/>
      <c r="P7" s="14"/>
      <c r="Q7" s="14" t="s">
        <v>39</v>
      </c>
      <c r="R7" s="14"/>
      <c r="S7" s="14"/>
      <c r="T7" s="14"/>
      <c r="U7" s="14"/>
      <c r="V7" s="14"/>
      <c r="W7" s="14"/>
      <c r="X7" s="14"/>
      <c r="Y7" s="14"/>
      <c r="Z7" s="14"/>
    </row>
    <row r="8" spans="1:26" ht="54" x14ac:dyDescent="0.25">
      <c r="A8" s="86">
        <v>4</v>
      </c>
      <c r="B8" s="23" t="s">
        <v>500</v>
      </c>
      <c r="C8" s="29" t="s">
        <v>41</v>
      </c>
      <c r="D8" s="23">
        <v>70879915</v>
      </c>
      <c r="E8" s="25" t="s">
        <v>42</v>
      </c>
      <c r="F8" s="23">
        <v>600084884</v>
      </c>
      <c r="G8" s="23" t="s">
        <v>45</v>
      </c>
      <c r="H8" s="15" t="s">
        <v>36</v>
      </c>
      <c r="I8" s="15" t="s">
        <v>37</v>
      </c>
      <c r="J8" s="29" t="s">
        <v>44</v>
      </c>
      <c r="K8" s="23" t="s">
        <v>45</v>
      </c>
      <c r="L8" s="24" t="s">
        <v>46</v>
      </c>
      <c r="M8" s="16">
        <f t="shared" si="0"/>
        <v>850000</v>
      </c>
      <c r="N8" s="15">
        <v>2025</v>
      </c>
      <c r="O8" s="15">
        <v>2027</v>
      </c>
      <c r="P8" s="14" t="s">
        <v>39</v>
      </c>
      <c r="Q8" s="14"/>
      <c r="R8" s="14" t="s">
        <v>39</v>
      </c>
      <c r="S8" s="14" t="s">
        <v>39</v>
      </c>
      <c r="T8" s="14"/>
      <c r="U8" s="14"/>
      <c r="V8" s="14"/>
      <c r="W8" s="14"/>
      <c r="X8" s="14"/>
      <c r="Y8" s="14"/>
      <c r="Z8" s="14"/>
    </row>
    <row r="9" spans="1:26" ht="57" customHeight="1" x14ac:dyDescent="0.25">
      <c r="A9" s="86">
        <v>5</v>
      </c>
      <c r="B9" s="23" t="s">
        <v>500</v>
      </c>
      <c r="C9" s="29" t="s">
        <v>41</v>
      </c>
      <c r="D9" s="23">
        <v>70879915</v>
      </c>
      <c r="E9" s="25" t="s">
        <v>42</v>
      </c>
      <c r="F9" s="23">
        <v>600084884</v>
      </c>
      <c r="G9" s="23" t="s">
        <v>47</v>
      </c>
      <c r="H9" s="15" t="s">
        <v>36</v>
      </c>
      <c r="I9" s="15" t="s">
        <v>37</v>
      </c>
      <c r="J9" s="29" t="s">
        <v>44</v>
      </c>
      <c r="K9" s="23" t="s">
        <v>47</v>
      </c>
      <c r="L9" s="24" t="s">
        <v>46</v>
      </c>
      <c r="M9" s="16">
        <f t="shared" si="0"/>
        <v>850000</v>
      </c>
      <c r="N9" s="15">
        <v>2025</v>
      </c>
      <c r="O9" s="15"/>
      <c r="P9" s="14"/>
      <c r="Q9" s="14" t="s">
        <v>39</v>
      </c>
      <c r="R9" s="14"/>
      <c r="S9" s="14"/>
      <c r="T9" s="14"/>
      <c r="U9" s="14"/>
      <c r="V9" s="14"/>
      <c r="W9" s="14"/>
      <c r="X9" s="14"/>
      <c r="Y9" s="14"/>
      <c r="Z9" s="14"/>
    </row>
    <row r="10" spans="1:26" ht="62.45" customHeight="1" x14ac:dyDescent="0.25">
      <c r="A10" s="86">
        <v>8</v>
      </c>
      <c r="B10" s="15" t="s">
        <v>501</v>
      </c>
      <c r="C10" s="29" t="s">
        <v>50</v>
      </c>
      <c r="D10" s="15">
        <v>60232749</v>
      </c>
      <c r="E10" s="25" t="s">
        <v>51</v>
      </c>
      <c r="F10" s="25" t="s">
        <v>52</v>
      </c>
      <c r="G10" s="23" t="s">
        <v>53</v>
      </c>
      <c r="H10" s="15" t="s">
        <v>36</v>
      </c>
      <c r="I10" s="15" t="s">
        <v>37</v>
      </c>
      <c r="J10" s="29" t="s">
        <v>54</v>
      </c>
      <c r="K10" s="23" t="s">
        <v>53</v>
      </c>
      <c r="L10" s="16">
        <v>5000000</v>
      </c>
      <c r="M10" s="16">
        <f t="shared" si="0"/>
        <v>4250000</v>
      </c>
      <c r="N10" s="15">
        <v>2021</v>
      </c>
      <c r="O10" s="15">
        <v>2027</v>
      </c>
      <c r="P10" s="14"/>
      <c r="Q10" s="14" t="s">
        <v>39</v>
      </c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40.5" x14ac:dyDescent="0.25">
      <c r="A11" s="86">
        <v>17</v>
      </c>
      <c r="B11" s="23" t="s">
        <v>503</v>
      </c>
      <c r="C11" s="29" t="s">
        <v>55</v>
      </c>
      <c r="D11" s="15">
        <v>72744413</v>
      </c>
      <c r="E11" s="25" t="s">
        <v>56</v>
      </c>
      <c r="F11" s="25" t="s">
        <v>57</v>
      </c>
      <c r="G11" s="23" t="s">
        <v>58</v>
      </c>
      <c r="H11" s="15" t="s">
        <v>36</v>
      </c>
      <c r="I11" s="15" t="s">
        <v>37</v>
      </c>
      <c r="J11" s="29" t="s">
        <v>59</v>
      </c>
      <c r="K11" s="23" t="s">
        <v>58</v>
      </c>
      <c r="L11" s="16">
        <v>2000000</v>
      </c>
      <c r="M11" s="16">
        <f t="shared" si="0"/>
        <v>1700000</v>
      </c>
      <c r="N11" s="15">
        <v>2021</v>
      </c>
      <c r="O11" s="15">
        <v>2027</v>
      </c>
      <c r="P11" s="14" t="s">
        <v>39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40.5" x14ac:dyDescent="0.25">
      <c r="A12" s="86">
        <v>18</v>
      </c>
      <c r="B12" s="23" t="s">
        <v>503</v>
      </c>
      <c r="C12" s="29" t="s">
        <v>55</v>
      </c>
      <c r="D12" s="15">
        <v>72744413</v>
      </c>
      <c r="E12" s="25" t="s">
        <v>56</v>
      </c>
      <c r="F12" s="25" t="s">
        <v>57</v>
      </c>
      <c r="G12" s="23" t="s">
        <v>60</v>
      </c>
      <c r="H12" s="15" t="s">
        <v>36</v>
      </c>
      <c r="I12" s="15" t="s">
        <v>37</v>
      </c>
      <c r="J12" s="29" t="s">
        <v>59</v>
      </c>
      <c r="K12" s="23" t="s">
        <v>60</v>
      </c>
      <c r="L12" s="16">
        <v>20000000</v>
      </c>
      <c r="M12" s="16">
        <f>L12/100*85</f>
        <v>17000000</v>
      </c>
      <c r="N12" s="15">
        <v>2021</v>
      </c>
      <c r="O12" s="15">
        <v>2027</v>
      </c>
      <c r="P12" s="14"/>
      <c r="Q12" s="14"/>
      <c r="R12" s="14" t="s">
        <v>39</v>
      </c>
      <c r="S12" s="14"/>
      <c r="T12" s="14"/>
      <c r="U12" s="14"/>
      <c r="V12" s="14"/>
      <c r="W12" s="14"/>
      <c r="X12" s="14"/>
      <c r="Y12" s="14"/>
      <c r="Z12" s="14"/>
    </row>
    <row r="13" spans="1:26" ht="40.5" x14ac:dyDescent="0.25">
      <c r="A13" s="86">
        <v>19</v>
      </c>
      <c r="B13" s="23" t="s">
        <v>503</v>
      </c>
      <c r="C13" s="29" t="s">
        <v>55</v>
      </c>
      <c r="D13" s="15">
        <v>72744413</v>
      </c>
      <c r="E13" s="25" t="s">
        <v>56</v>
      </c>
      <c r="F13" s="25" t="s">
        <v>57</v>
      </c>
      <c r="G13" s="23" t="s">
        <v>61</v>
      </c>
      <c r="H13" s="15" t="s">
        <v>36</v>
      </c>
      <c r="I13" s="15" t="s">
        <v>37</v>
      </c>
      <c r="J13" s="29" t="s">
        <v>59</v>
      </c>
      <c r="K13" s="23" t="s">
        <v>61</v>
      </c>
      <c r="L13" s="16">
        <v>1000000</v>
      </c>
      <c r="M13" s="16">
        <f t="shared" si="0"/>
        <v>850000</v>
      </c>
      <c r="N13" s="15">
        <v>2021</v>
      </c>
      <c r="O13" s="15">
        <v>2027</v>
      </c>
      <c r="P13" s="14"/>
      <c r="Q13" s="14" t="s">
        <v>39</v>
      </c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40.5" x14ac:dyDescent="0.25">
      <c r="A14" s="86">
        <v>20</v>
      </c>
      <c r="B14" s="23" t="s">
        <v>503</v>
      </c>
      <c r="C14" s="29" t="s">
        <v>55</v>
      </c>
      <c r="D14" s="15">
        <v>72744413</v>
      </c>
      <c r="E14" s="25" t="s">
        <v>56</v>
      </c>
      <c r="F14" s="25" t="s">
        <v>57</v>
      </c>
      <c r="G14" s="23" t="s">
        <v>62</v>
      </c>
      <c r="H14" s="15" t="s">
        <v>36</v>
      </c>
      <c r="I14" s="15" t="s">
        <v>37</v>
      </c>
      <c r="J14" s="29" t="s">
        <v>59</v>
      </c>
      <c r="K14" s="23" t="s">
        <v>62</v>
      </c>
      <c r="L14" s="16">
        <v>1000000</v>
      </c>
      <c r="M14" s="16">
        <f t="shared" si="0"/>
        <v>850000</v>
      </c>
      <c r="N14" s="15">
        <v>2021</v>
      </c>
      <c r="O14" s="15">
        <v>2027</v>
      </c>
      <c r="P14" s="14"/>
      <c r="Q14" s="14" t="s">
        <v>39</v>
      </c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40.5" x14ac:dyDescent="0.25">
      <c r="A15" s="86">
        <v>22</v>
      </c>
      <c r="B15" s="23" t="s">
        <v>503</v>
      </c>
      <c r="C15" s="29" t="s">
        <v>55</v>
      </c>
      <c r="D15" s="15">
        <v>72744413</v>
      </c>
      <c r="E15" s="25" t="s">
        <v>56</v>
      </c>
      <c r="F15" s="25" t="s">
        <v>57</v>
      </c>
      <c r="G15" s="23" t="s">
        <v>63</v>
      </c>
      <c r="H15" s="15" t="s">
        <v>36</v>
      </c>
      <c r="I15" s="15" t="s">
        <v>37</v>
      </c>
      <c r="J15" s="29" t="s">
        <v>59</v>
      </c>
      <c r="K15" s="23" t="s">
        <v>63</v>
      </c>
      <c r="L15" s="16">
        <v>100000</v>
      </c>
      <c r="M15" s="16">
        <f t="shared" si="0"/>
        <v>85000</v>
      </c>
      <c r="N15" s="15">
        <v>2021</v>
      </c>
      <c r="O15" s="15">
        <v>2027</v>
      </c>
      <c r="P15" s="14" t="s">
        <v>39</v>
      </c>
      <c r="Q15" s="14" t="s">
        <v>39</v>
      </c>
      <c r="R15" s="14" t="s">
        <v>39</v>
      </c>
      <c r="S15" s="14" t="s">
        <v>39</v>
      </c>
      <c r="T15" s="14"/>
      <c r="U15" s="14"/>
      <c r="V15" s="14"/>
      <c r="W15" s="14"/>
      <c r="X15" s="14"/>
      <c r="Y15" s="14"/>
      <c r="Z15" s="14"/>
    </row>
    <row r="16" spans="1:26" ht="40.5" x14ac:dyDescent="0.25">
      <c r="A16" s="86">
        <v>23</v>
      </c>
      <c r="B16" s="23" t="s">
        <v>503</v>
      </c>
      <c r="C16" s="29" t="s">
        <v>55</v>
      </c>
      <c r="D16" s="15">
        <v>72744413</v>
      </c>
      <c r="E16" s="25" t="s">
        <v>56</v>
      </c>
      <c r="F16" s="25" t="s">
        <v>57</v>
      </c>
      <c r="G16" s="23" t="s">
        <v>64</v>
      </c>
      <c r="H16" s="15" t="s">
        <v>36</v>
      </c>
      <c r="I16" s="15" t="s">
        <v>37</v>
      </c>
      <c r="J16" s="29" t="s">
        <v>59</v>
      </c>
      <c r="K16" s="23" t="s">
        <v>64</v>
      </c>
      <c r="L16" s="16">
        <v>600000</v>
      </c>
      <c r="M16" s="16">
        <f t="shared" si="0"/>
        <v>510000</v>
      </c>
      <c r="N16" s="15">
        <v>2021</v>
      </c>
      <c r="O16" s="15">
        <v>2027</v>
      </c>
      <c r="P16" s="14" t="s">
        <v>39</v>
      </c>
      <c r="Q16" s="14" t="s">
        <v>39</v>
      </c>
      <c r="R16" s="14" t="s">
        <v>39</v>
      </c>
      <c r="S16" s="14" t="s">
        <v>39</v>
      </c>
      <c r="T16" s="14"/>
      <c r="U16" s="14"/>
      <c r="V16" s="14"/>
      <c r="W16" s="14"/>
      <c r="X16" s="14"/>
      <c r="Y16" s="14"/>
      <c r="Z16" s="14"/>
    </row>
    <row r="17" spans="1:26" ht="54" x14ac:dyDescent="0.25">
      <c r="A17" s="86">
        <v>24</v>
      </c>
      <c r="B17" s="23" t="s">
        <v>503</v>
      </c>
      <c r="C17" s="29" t="s">
        <v>55</v>
      </c>
      <c r="D17" s="15">
        <v>72744413</v>
      </c>
      <c r="E17" s="25" t="s">
        <v>56</v>
      </c>
      <c r="F17" s="25" t="s">
        <v>57</v>
      </c>
      <c r="G17" s="15" t="s">
        <v>65</v>
      </c>
      <c r="H17" s="15" t="s">
        <v>36</v>
      </c>
      <c r="I17" s="15" t="s">
        <v>37</v>
      </c>
      <c r="J17" s="29" t="s">
        <v>59</v>
      </c>
      <c r="K17" s="15" t="s">
        <v>65</v>
      </c>
      <c r="L17" s="16">
        <v>2500000</v>
      </c>
      <c r="M17" s="16">
        <f t="shared" si="0"/>
        <v>2125000</v>
      </c>
      <c r="N17" s="15">
        <v>2021</v>
      </c>
      <c r="O17" s="15">
        <v>2027</v>
      </c>
      <c r="P17" s="14"/>
      <c r="Q17" s="14" t="s">
        <v>39</v>
      </c>
      <c r="R17" s="14"/>
      <c r="S17" s="14" t="s">
        <v>39</v>
      </c>
      <c r="T17" s="14"/>
      <c r="U17" s="14"/>
      <c r="V17" s="14"/>
      <c r="W17" s="14"/>
      <c r="X17" s="14"/>
      <c r="Y17" s="14"/>
      <c r="Z17" s="14"/>
    </row>
    <row r="18" spans="1:26" ht="40.5" x14ac:dyDescent="0.25">
      <c r="A18" s="86">
        <v>25</v>
      </c>
      <c r="B18" s="23" t="s">
        <v>503</v>
      </c>
      <c r="C18" s="29" t="s">
        <v>55</v>
      </c>
      <c r="D18" s="15">
        <v>72744413</v>
      </c>
      <c r="E18" s="25" t="s">
        <v>56</v>
      </c>
      <c r="F18" s="25" t="s">
        <v>57</v>
      </c>
      <c r="G18" s="23" t="s">
        <v>66</v>
      </c>
      <c r="H18" s="15" t="s">
        <v>36</v>
      </c>
      <c r="I18" s="15" t="s">
        <v>37</v>
      </c>
      <c r="J18" s="29" t="s">
        <v>59</v>
      </c>
      <c r="K18" s="23" t="s">
        <v>66</v>
      </c>
      <c r="L18" s="16">
        <v>2500000</v>
      </c>
      <c r="M18" s="16">
        <f t="shared" si="0"/>
        <v>2125000</v>
      </c>
      <c r="N18" s="15">
        <v>2021</v>
      </c>
      <c r="O18" s="15">
        <v>2027</v>
      </c>
      <c r="P18" s="14"/>
      <c r="Q18" s="14"/>
      <c r="R18" s="14" t="s">
        <v>39</v>
      </c>
      <c r="S18" s="14" t="s">
        <v>39</v>
      </c>
      <c r="T18" s="14"/>
      <c r="U18" s="14"/>
      <c r="V18" s="14"/>
      <c r="W18" s="14"/>
      <c r="X18" s="14"/>
      <c r="Y18" s="14"/>
      <c r="Z18" s="14"/>
    </row>
    <row r="19" spans="1:26" ht="40.5" x14ac:dyDescent="0.25">
      <c r="A19" s="86">
        <v>26</v>
      </c>
      <c r="B19" s="23" t="s">
        <v>503</v>
      </c>
      <c r="C19" s="29" t="s">
        <v>55</v>
      </c>
      <c r="D19" s="15">
        <v>72744413</v>
      </c>
      <c r="E19" s="25" t="s">
        <v>56</v>
      </c>
      <c r="F19" s="25" t="s">
        <v>57</v>
      </c>
      <c r="G19" s="23" t="s">
        <v>67</v>
      </c>
      <c r="H19" s="15" t="s">
        <v>36</v>
      </c>
      <c r="I19" s="15" t="s">
        <v>37</v>
      </c>
      <c r="J19" s="29" t="s">
        <v>59</v>
      </c>
      <c r="K19" s="23" t="s">
        <v>67</v>
      </c>
      <c r="L19" s="16">
        <v>2000000</v>
      </c>
      <c r="M19" s="16">
        <f t="shared" si="0"/>
        <v>1700000</v>
      </c>
      <c r="N19" s="15">
        <v>2021</v>
      </c>
      <c r="O19" s="15">
        <v>2027</v>
      </c>
      <c r="P19" s="14"/>
      <c r="Q19" s="14"/>
      <c r="R19" s="14" t="s">
        <v>39</v>
      </c>
      <c r="S19" s="14" t="s">
        <v>39</v>
      </c>
      <c r="T19" s="14"/>
      <c r="U19" s="14"/>
      <c r="V19" s="14"/>
      <c r="W19" s="14"/>
      <c r="X19" s="14"/>
      <c r="Y19" s="14"/>
      <c r="Z19" s="14"/>
    </row>
    <row r="20" spans="1:26" ht="40.5" x14ac:dyDescent="0.25">
      <c r="A20" s="86">
        <v>27</v>
      </c>
      <c r="B20" s="23" t="s">
        <v>503</v>
      </c>
      <c r="C20" s="29" t="s">
        <v>55</v>
      </c>
      <c r="D20" s="15">
        <v>72744413</v>
      </c>
      <c r="E20" s="25" t="s">
        <v>56</v>
      </c>
      <c r="F20" s="25" t="s">
        <v>57</v>
      </c>
      <c r="G20" s="23" t="s">
        <v>68</v>
      </c>
      <c r="H20" s="15" t="s">
        <v>36</v>
      </c>
      <c r="I20" s="15" t="s">
        <v>37</v>
      </c>
      <c r="J20" s="29" t="s">
        <v>59</v>
      </c>
      <c r="K20" s="23" t="s">
        <v>68</v>
      </c>
      <c r="L20" s="16">
        <v>1500000</v>
      </c>
      <c r="M20" s="16">
        <f t="shared" si="0"/>
        <v>1275000</v>
      </c>
      <c r="N20" s="15">
        <v>2021</v>
      </c>
      <c r="O20" s="15">
        <v>2027</v>
      </c>
      <c r="P20" s="14"/>
      <c r="Q20" s="14"/>
      <c r="R20" s="14" t="s">
        <v>39</v>
      </c>
      <c r="S20" s="14" t="s">
        <v>39</v>
      </c>
      <c r="T20" s="14"/>
      <c r="U20" s="14"/>
      <c r="V20" s="14"/>
      <c r="W20" s="14"/>
      <c r="X20" s="14"/>
      <c r="Y20" s="14"/>
      <c r="Z20" s="14"/>
    </row>
    <row r="21" spans="1:26" ht="40.5" x14ac:dyDescent="0.25">
      <c r="A21" s="86">
        <v>28</v>
      </c>
      <c r="B21" s="23" t="s">
        <v>503</v>
      </c>
      <c r="C21" s="29" t="s">
        <v>55</v>
      </c>
      <c r="D21" s="15">
        <v>72744413</v>
      </c>
      <c r="E21" s="25" t="s">
        <v>56</v>
      </c>
      <c r="F21" s="25" t="s">
        <v>57</v>
      </c>
      <c r="G21" s="23" t="s">
        <v>69</v>
      </c>
      <c r="H21" s="15" t="s">
        <v>36</v>
      </c>
      <c r="I21" s="15" t="s">
        <v>37</v>
      </c>
      <c r="J21" s="29" t="s">
        <v>59</v>
      </c>
      <c r="K21" s="23" t="s">
        <v>69</v>
      </c>
      <c r="L21" s="16">
        <v>2000000</v>
      </c>
      <c r="M21" s="16">
        <f t="shared" si="0"/>
        <v>1700000</v>
      </c>
      <c r="N21" s="15">
        <v>2021</v>
      </c>
      <c r="O21" s="15">
        <v>2027</v>
      </c>
      <c r="P21" s="14"/>
      <c r="Q21" s="14" t="s">
        <v>39</v>
      </c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40.5" x14ac:dyDescent="0.25">
      <c r="A22" s="86">
        <v>29</v>
      </c>
      <c r="B22" s="23" t="s">
        <v>503</v>
      </c>
      <c r="C22" s="29" t="s">
        <v>55</v>
      </c>
      <c r="D22" s="15">
        <v>72744413</v>
      </c>
      <c r="E22" s="25" t="s">
        <v>56</v>
      </c>
      <c r="F22" s="25" t="s">
        <v>57</v>
      </c>
      <c r="G22" s="23" t="s">
        <v>70</v>
      </c>
      <c r="H22" s="15" t="s">
        <v>36</v>
      </c>
      <c r="I22" s="15" t="s">
        <v>37</v>
      </c>
      <c r="J22" s="29" t="s">
        <v>59</v>
      </c>
      <c r="K22" s="23" t="s">
        <v>71</v>
      </c>
      <c r="L22" s="16">
        <v>1000000</v>
      </c>
      <c r="M22" s="16">
        <f t="shared" si="0"/>
        <v>850000</v>
      </c>
      <c r="N22" s="15">
        <v>2021</v>
      </c>
      <c r="O22" s="15">
        <v>2027</v>
      </c>
      <c r="P22" s="14"/>
      <c r="Q22" s="14" t="s">
        <v>39</v>
      </c>
      <c r="R22" s="14"/>
      <c r="S22" s="14" t="s">
        <v>39</v>
      </c>
      <c r="T22" s="14"/>
      <c r="U22" s="14"/>
      <c r="V22" s="14"/>
      <c r="W22" s="14"/>
      <c r="X22" s="14"/>
      <c r="Y22" s="14"/>
      <c r="Z22" s="14"/>
    </row>
    <row r="23" spans="1:26" ht="94.5" x14ac:dyDescent="0.25">
      <c r="A23" s="86">
        <v>30</v>
      </c>
      <c r="B23" s="23" t="s">
        <v>503</v>
      </c>
      <c r="C23" s="29" t="s">
        <v>55</v>
      </c>
      <c r="D23" s="15">
        <v>72744413</v>
      </c>
      <c r="E23" s="25" t="s">
        <v>56</v>
      </c>
      <c r="F23" s="25" t="s">
        <v>57</v>
      </c>
      <c r="G23" s="23" t="s">
        <v>72</v>
      </c>
      <c r="H23" s="15" t="s">
        <v>36</v>
      </c>
      <c r="I23" s="15" t="s">
        <v>37</v>
      </c>
      <c r="J23" s="29" t="s">
        <v>59</v>
      </c>
      <c r="K23" s="23" t="s">
        <v>73</v>
      </c>
      <c r="L23" s="16">
        <v>3500000</v>
      </c>
      <c r="M23" s="16">
        <f t="shared" si="0"/>
        <v>2975000</v>
      </c>
      <c r="N23" s="15"/>
      <c r="O23" s="15"/>
      <c r="P23" s="14" t="s">
        <v>39</v>
      </c>
      <c r="Q23" s="14"/>
      <c r="R23" s="14" t="s">
        <v>39</v>
      </c>
      <c r="S23" s="14" t="s">
        <v>39</v>
      </c>
      <c r="T23" s="14"/>
      <c r="U23" s="14"/>
      <c r="V23" s="14"/>
      <c r="W23" s="14"/>
      <c r="X23" s="14"/>
      <c r="Y23" s="14"/>
      <c r="Z23" s="14"/>
    </row>
    <row r="24" spans="1:26" ht="94.5" x14ac:dyDescent="0.25">
      <c r="A24" s="86">
        <v>31</v>
      </c>
      <c r="B24" s="23" t="s">
        <v>503</v>
      </c>
      <c r="C24" s="29" t="s">
        <v>55</v>
      </c>
      <c r="D24" s="15">
        <v>72744413</v>
      </c>
      <c r="E24" s="25" t="s">
        <v>56</v>
      </c>
      <c r="F24" s="25" t="s">
        <v>57</v>
      </c>
      <c r="G24" s="23" t="s">
        <v>74</v>
      </c>
      <c r="H24" s="15" t="s">
        <v>36</v>
      </c>
      <c r="I24" s="15" t="s">
        <v>37</v>
      </c>
      <c r="J24" s="29" t="s">
        <v>59</v>
      </c>
      <c r="K24" s="23" t="s">
        <v>75</v>
      </c>
      <c r="L24" s="16">
        <v>2500000</v>
      </c>
      <c r="M24" s="16">
        <f t="shared" si="0"/>
        <v>2125000</v>
      </c>
      <c r="N24" s="15"/>
      <c r="O24" s="15"/>
      <c r="P24" s="14"/>
      <c r="Q24" s="14" t="s">
        <v>39</v>
      </c>
      <c r="R24" s="14" t="s">
        <v>39</v>
      </c>
      <c r="S24" s="14" t="s">
        <v>39</v>
      </c>
      <c r="T24" s="14"/>
      <c r="U24" s="14"/>
      <c r="V24" s="14"/>
      <c r="W24" s="14"/>
      <c r="X24" s="14"/>
      <c r="Y24" s="14"/>
      <c r="Z24" s="14"/>
    </row>
    <row r="25" spans="1:26" ht="40.5" x14ac:dyDescent="0.25">
      <c r="A25" s="86">
        <v>32</v>
      </c>
      <c r="B25" s="23" t="s">
        <v>503</v>
      </c>
      <c r="C25" s="29" t="s">
        <v>55</v>
      </c>
      <c r="D25" s="15">
        <v>72744413</v>
      </c>
      <c r="E25" s="25" t="s">
        <v>56</v>
      </c>
      <c r="F25" s="25" t="s">
        <v>57</v>
      </c>
      <c r="G25" s="23" t="s">
        <v>76</v>
      </c>
      <c r="H25" s="15" t="s">
        <v>36</v>
      </c>
      <c r="I25" s="15" t="s">
        <v>37</v>
      </c>
      <c r="J25" s="29" t="s">
        <v>59</v>
      </c>
      <c r="K25" s="23" t="s">
        <v>77</v>
      </c>
      <c r="L25" s="16">
        <v>2000000</v>
      </c>
      <c r="M25" s="16">
        <f t="shared" si="0"/>
        <v>1700000</v>
      </c>
      <c r="N25" s="15"/>
      <c r="O25" s="15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94.5" x14ac:dyDescent="0.25">
      <c r="A26" s="86">
        <v>33</v>
      </c>
      <c r="B26" s="23" t="s">
        <v>502</v>
      </c>
      <c r="C26" s="29" t="s">
        <v>50</v>
      </c>
      <c r="D26" s="15">
        <v>60232731</v>
      </c>
      <c r="E26" s="25" t="s">
        <v>78</v>
      </c>
      <c r="F26" s="25" t="s">
        <v>79</v>
      </c>
      <c r="G26" s="23" t="s">
        <v>80</v>
      </c>
      <c r="H26" s="15" t="s">
        <v>36</v>
      </c>
      <c r="I26" s="15" t="s">
        <v>37</v>
      </c>
      <c r="J26" s="29" t="s">
        <v>54</v>
      </c>
      <c r="K26" s="23" t="s">
        <v>81</v>
      </c>
      <c r="L26" s="16">
        <v>35000000</v>
      </c>
      <c r="M26" s="16">
        <v>31500000</v>
      </c>
      <c r="N26" s="15">
        <v>45078</v>
      </c>
      <c r="O26" s="15">
        <v>46722</v>
      </c>
      <c r="P26" s="14" t="s">
        <v>39</v>
      </c>
      <c r="Q26" s="14" t="s">
        <v>39</v>
      </c>
      <c r="R26" s="14"/>
      <c r="S26" s="14" t="s">
        <v>82</v>
      </c>
      <c r="T26" s="14"/>
      <c r="U26" s="14"/>
      <c r="V26" s="14"/>
      <c r="W26" s="14"/>
      <c r="X26" s="14"/>
      <c r="Y26" s="14"/>
      <c r="Z26" s="14"/>
    </row>
    <row r="27" spans="1:26" ht="54" x14ac:dyDescent="0.25">
      <c r="A27" s="86">
        <v>34</v>
      </c>
      <c r="B27" s="23" t="s">
        <v>501</v>
      </c>
      <c r="C27" s="29" t="s">
        <v>50</v>
      </c>
      <c r="D27" s="15">
        <v>60232749</v>
      </c>
      <c r="E27" s="25" t="s">
        <v>51</v>
      </c>
      <c r="F27" s="25" t="s">
        <v>52</v>
      </c>
      <c r="G27" s="23" t="s">
        <v>83</v>
      </c>
      <c r="H27" s="15" t="s">
        <v>36</v>
      </c>
      <c r="I27" s="15" t="s">
        <v>37</v>
      </c>
      <c r="J27" s="29" t="s">
        <v>54</v>
      </c>
      <c r="K27" s="23" t="s">
        <v>83</v>
      </c>
      <c r="L27" s="16">
        <v>1500000</v>
      </c>
      <c r="M27" s="16">
        <f t="shared" si="0"/>
        <v>1275000</v>
      </c>
      <c r="N27" s="15">
        <v>2021</v>
      </c>
      <c r="O27" s="15">
        <v>2027</v>
      </c>
      <c r="P27" s="14"/>
      <c r="Q27" s="14"/>
      <c r="R27" s="14" t="s">
        <v>39</v>
      </c>
      <c r="S27" s="14"/>
      <c r="T27" s="14"/>
      <c r="U27" s="14"/>
      <c r="V27" s="14"/>
      <c r="W27" s="14"/>
      <c r="X27" s="14"/>
      <c r="Y27" s="14"/>
      <c r="Z27" s="14"/>
    </row>
    <row r="28" spans="1:26" ht="54" x14ac:dyDescent="0.25">
      <c r="A28" s="86">
        <v>35</v>
      </c>
      <c r="B28" s="23" t="s">
        <v>501</v>
      </c>
      <c r="C28" s="29" t="s">
        <v>50</v>
      </c>
      <c r="D28" s="15">
        <v>60232749</v>
      </c>
      <c r="E28" s="25" t="s">
        <v>51</v>
      </c>
      <c r="F28" s="25" t="s">
        <v>52</v>
      </c>
      <c r="G28" s="23" t="s">
        <v>84</v>
      </c>
      <c r="H28" s="15" t="s">
        <v>36</v>
      </c>
      <c r="I28" s="15" t="s">
        <v>37</v>
      </c>
      <c r="J28" s="29" t="s">
        <v>54</v>
      </c>
      <c r="K28" s="23" t="s">
        <v>84</v>
      </c>
      <c r="L28" s="16">
        <v>1000000</v>
      </c>
      <c r="M28" s="16">
        <f t="shared" si="0"/>
        <v>850000</v>
      </c>
      <c r="N28" s="15">
        <v>2021</v>
      </c>
      <c r="O28" s="15">
        <v>2027</v>
      </c>
      <c r="P28" s="14"/>
      <c r="Q28" s="14" t="s">
        <v>39</v>
      </c>
      <c r="R28" s="14" t="s">
        <v>39</v>
      </c>
      <c r="S28" s="14"/>
      <c r="T28" s="14"/>
      <c r="U28" s="14"/>
      <c r="V28" s="14"/>
      <c r="W28" s="14"/>
      <c r="X28" s="14"/>
      <c r="Y28" s="14"/>
      <c r="Z28" s="14"/>
    </row>
    <row r="29" spans="1:26" ht="54" x14ac:dyDescent="0.25">
      <c r="A29" s="86">
        <v>36</v>
      </c>
      <c r="B29" s="23" t="s">
        <v>501</v>
      </c>
      <c r="C29" s="29" t="s">
        <v>50</v>
      </c>
      <c r="D29" s="15">
        <v>60232749</v>
      </c>
      <c r="E29" s="25" t="s">
        <v>51</v>
      </c>
      <c r="F29" s="25" t="s">
        <v>52</v>
      </c>
      <c r="G29" s="23" t="s">
        <v>85</v>
      </c>
      <c r="H29" s="15" t="s">
        <v>36</v>
      </c>
      <c r="I29" s="15" t="s">
        <v>37</v>
      </c>
      <c r="J29" s="29" t="s">
        <v>54</v>
      </c>
      <c r="K29" s="23" t="s">
        <v>85</v>
      </c>
      <c r="L29" s="16">
        <v>1000000</v>
      </c>
      <c r="M29" s="16">
        <f t="shared" si="0"/>
        <v>850000</v>
      </c>
      <c r="N29" s="15">
        <v>2021</v>
      </c>
      <c r="O29" s="15">
        <v>2027</v>
      </c>
      <c r="P29" s="14" t="s">
        <v>39</v>
      </c>
      <c r="Q29" s="14"/>
      <c r="R29" s="14"/>
      <c r="S29" s="14"/>
      <c r="T29" s="14"/>
      <c r="U29" s="14"/>
      <c r="V29" s="14"/>
      <c r="W29" s="14"/>
      <c r="X29" s="14" t="s">
        <v>39</v>
      </c>
      <c r="Y29" s="14"/>
      <c r="Z29" s="14"/>
    </row>
    <row r="30" spans="1:26" ht="162" x14ac:dyDescent="0.25">
      <c r="A30" s="86">
        <v>37</v>
      </c>
      <c r="B30" s="23" t="s">
        <v>504</v>
      </c>
      <c r="C30" s="29" t="s">
        <v>50</v>
      </c>
      <c r="D30" s="15" t="s">
        <v>86</v>
      </c>
      <c r="E30" s="25" t="s">
        <v>87</v>
      </c>
      <c r="F30" s="25" t="s">
        <v>88</v>
      </c>
      <c r="G30" s="23" t="s">
        <v>89</v>
      </c>
      <c r="H30" s="15" t="s">
        <v>36</v>
      </c>
      <c r="I30" s="15" t="s">
        <v>37</v>
      </c>
      <c r="J30" s="29" t="s">
        <v>54</v>
      </c>
      <c r="K30" s="23" t="s">
        <v>90</v>
      </c>
      <c r="L30" s="16">
        <v>47000000</v>
      </c>
      <c r="M30" s="16">
        <v>42300000</v>
      </c>
      <c r="N30" s="15">
        <v>45078</v>
      </c>
      <c r="O30" s="15">
        <v>46722</v>
      </c>
      <c r="P30" s="14" t="s">
        <v>39</v>
      </c>
      <c r="Q30" s="14" t="s">
        <v>39</v>
      </c>
      <c r="R30" s="14" t="s">
        <v>39</v>
      </c>
      <c r="S30" s="14" t="s">
        <v>39</v>
      </c>
      <c r="T30" s="14"/>
      <c r="U30" s="14"/>
      <c r="V30" s="14"/>
      <c r="W30" s="14"/>
      <c r="X30" s="14" t="s">
        <v>39</v>
      </c>
      <c r="Y30" s="87" t="s">
        <v>91</v>
      </c>
      <c r="Z30" s="48" t="s">
        <v>92</v>
      </c>
    </row>
    <row r="31" spans="1:26" ht="40.5" x14ac:dyDescent="0.25">
      <c r="A31" s="86">
        <v>38</v>
      </c>
      <c r="B31" s="23" t="s">
        <v>505</v>
      </c>
      <c r="C31" s="29" t="s">
        <v>93</v>
      </c>
      <c r="D31" s="15">
        <v>65607759</v>
      </c>
      <c r="E31" s="25" t="s">
        <v>94</v>
      </c>
      <c r="F31" s="25" t="s">
        <v>95</v>
      </c>
      <c r="G31" s="23" t="s">
        <v>96</v>
      </c>
      <c r="H31" s="15" t="s">
        <v>36</v>
      </c>
      <c r="I31" s="15" t="s">
        <v>37</v>
      </c>
      <c r="J31" s="29" t="s">
        <v>97</v>
      </c>
      <c r="K31" s="23" t="s">
        <v>96</v>
      </c>
      <c r="L31" s="16">
        <v>1000000</v>
      </c>
      <c r="M31" s="16">
        <f t="shared" si="0"/>
        <v>850000</v>
      </c>
      <c r="N31" s="15">
        <v>2021</v>
      </c>
      <c r="O31" s="15">
        <v>2027</v>
      </c>
      <c r="P31" s="14"/>
      <c r="Q31" s="14"/>
      <c r="R31" s="14"/>
      <c r="S31" s="14"/>
      <c r="T31" s="14"/>
      <c r="U31" s="14"/>
      <c r="V31" s="14"/>
      <c r="W31" s="14"/>
      <c r="X31" s="14"/>
      <c r="Y31" s="47"/>
      <c r="Z31" s="14"/>
    </row>
    <row r="32" spans="1:26" ht="40.5" x14ac:dyDescent="0.25">
      <c r="A32" s="86">
        <v>39</v>
      </c>
      <c r="B32" s="23" t="s">
        <v>505</v>
      </c>
      <c r="C32" s="29" t="s">
        <v>93</v>
      </c>
      <c r="D32" s="15">
        <v>65607759</v>
      </c>
      <c r="E32" s="25" t="s">
        <v>94</v>
      </c>
      <c r="F32" s="25" t="s">
        <v>95</v>
      </c>
      <c r="G32" s="23" t="s">
        <v>98</v>
      </c>
      <c r="H32" s="15" t="s">
        <v>36</v>
      </c>
      <c r="I32" s="15" t="s">
        <v>37</v>
      </c>
      <c r="J32" s="29" t="s">
        <v>97</v>
      </c>
      <c r="K32" s="23" t="s">
        <v>98</v>
      </c>
      <c r="L32" s="16">
        <v>300000</v>
      </c>
      <c r="M32" s="16">
        <f t="shared" si="0"/>
        <v>255000</v>
      </c>
      <c r="N32" s="15">
        <v>2021</v>
      </c>
      <c r="O32" s="15">
        <v>2027</v>
      </c>
      <c r="P32" s="14" t="s">
        <v>39</v>
      </c>
      <c r="Q32" s="14" t="s">
        <v>39</v>
      </c>
      <c r="R32" s="14" t="s">
        <v>39</v>
      </c>
      <c r="S32" s="14" t="s">
        <v>39</v>
      </c>
      <c r="T32" s="14"/>
      <c r="U32" s="14"/>
      <c r="V32" s="14"/>
      <c r="W32" s="14"/>
      <c r="X32" s="14"/>
      <c r="Y32" s="47"/>
      <c r="Z32" s="14"/>
    </row>
    <row r="33" spans="1:26" ht="40.5" x14ac:dyDescent="0.25">
      <c r="A33" s="86">
        <v>40</v>
      </c>
      <c r="B33" s="23" t="s">
        <v>505</v>
      </c>
      <c r="C33" s="29" t="s">
        <v>93</v>
      </c>
      <c r="D33" s="15">
        <v>65607759</v>
      </c>
      <c r="E33" s="25" t="s">
        <v>94</v>
      </c>
      <c r="F33" s="25" t="s">
        <v>95</v>
      </c>
      <c r="G33" s="23" t="s">
        <v>99</v>
      </c>
      <c r="H33" s="15" t="s">
        <v>36</v>
      </c>
      <c r="I33" s="15" t="s">
        <v>37</v>
      </c>
      <c r="J33" s="29" t="s">
        <v>97</v>
      </c>
      <c r="K33" s="23" t="s">
        <v>99</v>
      </c>
      <c r="L33" s="16">
        <v>500000</v>
      </c>
      <c r="M33" s="16">
        <f t="shared" si="0"/>
        <v>425000</v>
      </c>
      <c r="N33" s="15">
        <v>2021</v>
      </c>
      <c r="O33" s="15">
        <v>2027</v>
      </c>
      <c r="P33" s="14" t="s">
        <v>39</v>
      </c>
      <c r="Q33" s="14"/>
      <c r="R33" s="14"/>
      <c r="S33" s="14"/>
      <c r="T33" s="14"/>
      <c r="U33" s="14"/>
      <c r="V33" s="14"/>
      <c r="W33" s="14"/>
      <c r="X33" s="14"/>
      <c r="Y33" s="47"/>
      <c r="Z33" s="14"/>
    </row>
    <row r="34" spans="1:26" ht="67.5" x14ac:dyDescent="0.25">
      <c r="A34" s="86">
        <v>41</v>
      </c>
      <c r="B34" s="23" t="s">
        <v>505</v>
      </c>
      <c r="C34" s="29" t="s">
        <v>93</v>
      </c>
      <c r="D34" s="15">
        <v>65607759</v>
      </c>
      <c r="E34" s="25" t="s">
        <v>94</v>
      </c>
      <c r="F34" s="25" t="s">
        <v>95</v>
      </c>
      <c r="G34" s="23" t="s">
        <v>100</v>
      </c>
      <c r="H34" s="15" t="s">
        <v>36</v>
      </c>
      <c r="I34" s="15" t="s">
        <v>37</v>
      </c>
      <c r="J34" s="29" t="s">
        <v>97</v>
      </c>
      <c r="K34" s="23" t="s">
        <v>100</v>
      </c>
      <c r="L34" s="16">
        <v>1000000</v>
      </c>
      <c r="M34" s="16">
        <f t="shared" si="0"/>
        <v>850000</v>
      </c>
      <c r="N34" s="15">
        <v>2021</v>
      </c>
      <c r="O34" s="15">
        <v>2027</v>
      </c>
      <c r="P34" s="14"/>
      <c r="Q34" s="14"/>
      <c r="R34" s="14" t="s">
        <v>39</v>
      </c>
      <c r="S34" s="14"/>
      <c r="T34" s="14"/>
      <c r="U34" s="14"/>
      <c r="V34" s="14"/>
      <c r="W34" s="14"/>
      <c r="X34" s="14"/>
      <c r="Y34" s="47" t="s">
        <v>91</v>
      </c>
      <c r="Z34" s="14" t="s">
        <v>92</v>
      </c>
    </row>
    <row r="35" spans="1:26" ht="108" x14ac:dyDescent="0.25">
      <c r="A35" s="86">
        <v>42</v>
      </c>
      <c r="B35" s="28" t="s">
        <v>505</v>
      </c>
      <c r="C35" s="29" t="s">
        <v>93</v>
      </c>
      <c r="D35" s="15">
        <v>65607759</v>
      </c>
      <c r="E35" s="15">
        <v>102465738</v>
      </c>
      <c r="F35" s="25" t="s">
        <v>95</v>
      </c>
      <c r="G35" s="15" t="s">
        <v>101</v>
      </c>
      <c r="H35" s="15" t="s">
        <v>36</v>
      </c>
      <c r="I35" s="15" t="s">
        <v>37</v>
      </c>
      <c r="J35" s="29" t="s">
        <v>97</v>
      </c>
      <c r="K35" s="15" t="s">
        <v>102</v>
      </c>
      <c r="L35" s="16">
        <v>4000000</v>
      </c>
      <c r="M35" s="16">
        <f>L35/100*95</f>
        <v>3800000</v>
      </c>
      <c r="N35" s="27">
        <v>2023</v>
      </c>
      <c r="O35" s="25" t="s">
        <v>103</v>
      </c>
      <c r="P35" s="14"/>
      <c r="Q35" s="14"/>
      <c r="R35" s="14" t="s">
        <v>104</v>
      </c>
      <c r="S35" s="14" t="s">
        <v>104</v>
      </c>
      <c r="T35" s="14"/>
      <c r="U35" s="14"/>
      <c r="V35" s="14"/>
      <c r="W35" s="14"/>
      <c r="X35" s="14"/>
      <c r="Y35" s="14"/>
      <c r="Z35" s="14"/>
    </row>
    <row r="36" spans="1:26" ht="40.5" x14ac:dyDescent="0.25">
      <c r="A36" s="86">
        <v>50</v>
      </c>
      <c r="B36" s="23" t="s">
        <v>506</v>
      </c>
      <c r="C36" s="29" t="s">
        <v>48</v>
      </c>
      <c r="D36" s="15">
        <v>46070664</v>
      </c>
      <c r="E36" s="25" t="s">
        <v>112</v>
      </c>
      <c r="F36" s="25" t="s">
        <v>113</v>
      </c>
      <c r="G36" s="23" t="s">
        <v>114</v>
      </c>
      <c r="H36" s="15" t="s">
        <v>36</v>
      </c>
      <c r="I36" s="15" t="s">
        <v>37</v>
      </c>
      <c r="J36" s="29" t="s">
        <v>49</v>
      </c>
      <c r="K36" s="23" t="s">
        <v>114</v>
      </c>
      <c r="L36" s="16">
        <v>500000</v>
      </c>
      <c r="M36" s="16">
        <f t="shared" si="0"/>
        <v>425000</v>
      </c>
      <c r="N36" s="15">
        <v>2021</v>
      </c>
      <c r="O36" s="15">
        <v>2027</v>
      </c>
      <c r="P36" s="14"/>
      <c r="Q36" s="14" t="s">
        <v>39</v>
      </c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54" x14ac:dyDescent="0.25">
      <c r="A37" s="86">
        <v>51</v>
      </c>
      <c r="B37" s="23" t="s">
        <v>506</v>
      </c>
      <c r="C37" s="29" t="s">
        <v>48</v>
      </c>
      <c r="D37" s="15">
        <v>46070664</v>
      </c>
      <c r="E37" s="25" t="s">
        <v>112</v>
      </c>
      <c r="F37" s="25" t="s">
        <v>113</v>
      </c>
      <c r="G37" s="23" t="s">
        <v>115</v>
      </c>
      <c r="H37" s="15" t="s">
        <v>36</v>
      </c>
      <c r="I37" s="15" t="s">
        <v>37</v>
      </c>
      <c r="J37" s="29" t="s">
        <v>49</v>
      </c>
      <c r="K37" s="23" t="s">
        <v>115</v>
      </c>
      <c r="L37" s="16">
        <v>100000</v>
      </c>
      <c r="M37" s="16">
        <f t="shared" si="0"/>
        <v>85000</v>
      </c>
      <c r="N37" s="15">
        <v>2021</v>
      </c>
      <c r="O37" s="15">
        <v>2027</v>
      </c>
      <c r="P37" s="14" t="s">
        <v>39</v>
      </c>
      <c r="Q37" s="14" t="s">
        <v>39</v>
      </c>
      <c r="R37" s="14" t="s">
        <v>39</v>
      </c>
      <c r="S37" s="14"/>
      <c r="T37" s="14"/>
      <c r="U37" s="14"/>
      <c r="V37" s="14"/>
      <c r="W37" s="14"/>
      <c r="X37" s="14"/>
      <c r="Y37" s="14"/>
      <c r="Z37" s="14"/>
    </row>
    <row r="38" spans="1:26" ht="40.5" x14ac:dyDescent="0.25">
      <c r="A38" s="86">
        <v>52</v>
      </c>
      <c r="B38" s="23" t="s">
        <v>506</v>
      </c>
      <c r="C38" s="29" t="s">
        <v>48</v>
      </c>
      <c r="D38" s="15">
        <v>46070664</v>
      </c>
      <c r="E38" s="25" t="s">
        <v>112</v>
      </c>
      <c r="F38" s="25" t="s">
        <v>113</v>
      </c>
      <c r="G38" s="23" t="s">
        <v>116</v>
      </c>
      <c r="H38" s="15" t="s">
        <v>36</v>
      </c>
      <c r="I38" s="15" t="s">
        <v>37</v>
      </c>
      <c r="J38" s="29" t="s">
        <v>49</v>
      </c>
      <c r="K38" s="23" t="s">
        <v>116</v>
      </c>
      <c r="L38" s="16">
        <v>300000</v>
      </c>
      <c r="M38" s="16">
        <f t="shared" si="0"/>
        <v>255000</v>
      </c>
      <c r="N38" s="15">
        <v>2021</v>
      </c>
      <c r="O38" s="15">
        <v>2027</v>
      </c>
      <c r="P38" s="14" t="s">
        <v>39</v>
      </c>
      <c r="Q38" s="14" t="s">
        <v>39</v>
      </c>
      <c r="R38" s="14" t="s">
        <v>39</v>
      </c>
      <c r="S38" s="14" t="s">
        <v>39</v>
      </c>
      <c r="T38" s="14"/>
      <c r="U38" s="14"/>
      <c r="V38" s="14"/>
      <c r="W38" s="14"/>
      <c r="X38" s="14"/>
      <c r="Y38" s="14"/>
      <c r="Z38" s="14"/>
    </row>
    <row r="39" spans="1:26" ht="40.5" x14ac:dyDescent="0.25">
      <c r="A39" s="86">
        <v>53</v>
      </c>
      <c r="B39" s="23" t="s">
        <v>506</v>
      </c>
      <c r="C39" s="29" t="s">
        <v>48</v>
      </c>
      <c r="D39" s="15">
        <v>46070664</v>
      </c>
      <c r="E39" s="25" t="s">
        <v>112</v>
      </c>
      <c r="F39" s="25" t="s">
        <v>113</v>
      </c>
      <c r="G39" s="23" t="s">
        <v>117</v>
      </c>
      <c r="H39" s="15" t="s">
        <v>36</v>
      </c>
      <c r="I39" s="15" t="s">
        <v>37</v>
      </c>
      <c r="J39" s="29" t="s">
        <v>49</v>
      </c>
      <c r="K39" s="23" t="s">
        <v>117</v>
      </c>
      <c r="L39" s="16">
        <v>500000</v>
      </c>
      <c r="M39" s="16">
        <f t="shared" si="0"/>
        <v>425000</v>
      </c>
      <c r="N39" s="15">
        <v>2021</v>
      </c>
      <c r="O39" s="15">
        <v>2027</v>
      </c>
      <c r="P39" s="14"/>
      <c r="Q39" s="14" t="s">
        <v>39</v>
      </c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40.5" x14ac:dyDescent="0.25">
      <c r="A40" s="86">
        <v>54</v>
      </c>
      <c r="B40" s="23" t="s">
        <v>506</v>
      </c>
      <c r="C40" s="29" t="s">
        <v>48</v>
      </c>
      <c r="D40" s="15">
        <v>46070664</v>
      </c>
      <c r="E40" s="25" t="s">
        <v>112</v>
      </c>
      <c r="F40" s="25" t="s">
        <v>113</v>
      </c>
      <c r="G40" s="23" t="s">
        <v>118</v>
      </c>
      <c r="H40" s="15" t="s">
        <v>36</v>
      </c>
      <c r="I40" s="15" t="s">
        <v>37</v>
      </c>
      <c r="J40" s="29" t="s">
        <v>49</v>
      </c>
      <c r="K40" s="23" t="s">
        <v>118</v>
      </c>
      <c r="L40" s="16">
        <v>200000</v>
      </c>
      <c r="M40" s="16">
        <f t="shared" si="0"/>
        <v>170000</v>
      </c>
      <c r="N40" s="15">
        <v>2021</v>
      </c>
      <c r="O40" s="15">
        <v>2027</v>
      </c>
      <c r="P40" s="14" t="s">
        <v>39</v>
      </c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67.5" x14ac:dyDescent="0.25">
      <c r="A41" s="86">
        <v>55</v>
      </c>
      <c r="B41" s="23" t="s">
        <v>506</v>
      </c>
      <c r="C41" s="29" t="s">
        <v>48</v>
      </c>
      <c r="D41" s="15">
        <v>46070664</v>
      </c>
      <c r="E41" s="25" t="s">
        <v>112</v>
      </c>
      <c r="F41" s="25" t="s">
        <v>113</v>
      </c>
      <c r="G41" s="23" t="s">
        <v>119</v>
      </c>
      <c r="H41" s="15" t="s">
        <v>36</v>
      </c>
      <c r="I41" s="15" t="s">
        <v>37</v>
      </c>
      <c r="J41" s="29" t="s">
        <v>49</v>
      </c>
      <c r="K41" s="23" t="s">
        <v>119</v>
      </c>
      <c r="L41" s="16">
        <v>500000</v>
      </c>
      <c r="M41" s="16">
        <f t="shared" si="0"/>
        <v>425000</v>
      </c>
      <c r="N41" s="15">
        <v>2021</v>
      </c>
      <c r="O41" s="15">
        <v>2027</v>
      </c>
      <c r="P41" s="14"/>
      <c r="Q41" s="14" t="s">
        <v>39</v>
      </c>
      <c r="R41" s="14" t="s">
        <v>39</v>
      </c>
      <c r="S41" s="14"/>
      <c r="T41" s="14"/>
      <c r="U41" s="14"/>
      <c r="V41" s="14"/>
      <c r="W41" s="14"/>
      <c r="X41" s="14"/>
      <c r="Y41" s="14"/>
      <c r="Z41" s="14"/>
    </row>
    <row r="42" spans="1:26" ht="54" x14ac:dyDescent="0.25">
      <c r="A42" s="86">
        <v>56</v>
      </c>
      <c r="B42" s="23" t="s">
        <v>506</v>
      </c>
      <c r="C42" s="29" t="s">
        <v>48</v>
      </c>
      <c r="D42" s="15">
        <v>46070664</v>
      </c>
      <c r="E42" s="25" t="s">
        <v>112</v>
      </c>
      <c r="F42" s="25" t="s">
        <v>113</v>
      </c>
      <c r="G42" s="23" t="s">
        <v>120</v>
      </c>
      <c r="H42" s="15" t="s">
        <v>36</v>
      </c>
      <c r="I42" s="15" t="s">
        <v>37</v>
      </c>
      <c r="J42" s="29" t="s">
        <v>49</v>
      </c>
      <c r="K42" s="23" t="s">
        <v>120</v>
      </c>
      <c r="L42" s="16">
        <v>1000000</v>
      </c>
      <c r="M42" s="16">
        <f t="shared" si="0"/>
        <v>850000</v>
      </c>
      <c r="N42" s="15">
        <v>2021</v>
      </c>
      <c r="O42" s="15">
        <v>2027</v>
      </c>
      <c r="P42" s="14" t="s">
        <v>39</v>
      </c>
      <c r="Q42" s="14" t="s">
        <v>39</v>
      </c>
      <c r="R42" s="14" t="s">
        <v>39</v>
      </c>
      <c r="S42" s="14" t="s">
        <v>39</v>
      </c>
      <c r="T42" s="14"/>
      <c r="U42" s="14"/>
      <c r="V42" s="14"/>
      <c r="W42" s="14"/>
      <c r="X42" s="14"/>
      <c r="Y42" s="14"/>
      <c r="Z42" s="14"/>
    </row>
    <row r="43" spans="1:26" ht="40.5" x14ac:dyDescent="0.25">
      <c r="A43" s="86">
        <v>57</v>
      </c>
      <c r="B43" s="23" t="s">
        <v>506</v>
      </c>
      <c r="C43" s="29" t="s">
        <v>48</v>
      </c>
      <c r="D43" s="15">
        <v>46070664</v>
      </c>
      <c r="E43" s="25" t="s">
        <v>112</v>
      </c>
      <c r="F43" s="25" t="s">
        <v>113</v>
      </c>
      <c r="G43" s="23" t="s">
        <v>111</v>
      </c>
      <c r="H43" s="15" t="s">
        <v>36</v>
      </c>
      <c r="I43" s="15" t="s">
        <v>37</v>
      </c>
      <c r="J43" s="29" t="s">
        <v>49</v>
      </c>
      <c r="K43" s="23" t="s">
        <v>111</v>
      </c>
      <c r="L43" s="16">
        <v>500000</v>
      </c>
      <c r="M43" s="16">
        <f t="shared" si="0"/>
        <v>425000</v>
      </c>
      <c r="N43" s="15">
        <v>2021</v>
      </c>
      <c r="O43" s="15">
        <v>2027</v>
      </c>
      <c r="P43" s="14" t="s">
        <v>39</v>
      </c>
      <c r="Q43" s="14" t="s">
        <v>39</v>
      </c>
      <c r="R43" s="14" t="s">
        <v>39</v>
      </c>
      <c r="S43" s="14"/>
      <c r="T43" s="14"/>
      <c r="U43" s="14"/>
      <c r="V43" s="14"/>
      <c r="W43" s="14"/>
      <c r="X43" s="14"/>
      <c r="Y43" s="14"/>
      <c r="Z43" s="14"/>
    </row>
    <row r="44" spans="1:26" ht="54" x14ac:dyDescent="0.25">
      <c r="A44" s="86">
        <v>58</v>
      </c>
      <c r="B44" s="23" t="s">
        <v>507</v>
      </c>
      <c r="C44" s="29" t="s">
        <v>122</v>
      </c>
      <c r="D44" s="15">
        <v>72745380</v>
      </c>
      <c r="E44" s="25" t="s">
        <v>123</v>
      </c>
      <c r="F44" s="25" t="s">
        <v>124</v>
      </c>
      <c r="G44" s="23" t="s">
        <v>125</v>
      </c>
      <c r="H44" s="15" t="s">
        <v>36</v>
      </c>
      <c r="I44" s="15" t="s">
        <v>37</v>
      </c>
      <c r="J44" s="29" t="s">
        <v>126</v>
      </c>
      <c r="K44" s="23" t="s">
        <v>125</v>
      </c>
      <c r="L44" s="16">
        <v>3800000</v>
      </c>
      <c r="M44" s="16">
        <f t="shared" si="0"/>
        <v>3230000</v>
      </c>
      <c r="N44" s="15">
        <v>2021</v>
      </c>
      <c r="O44" s="15">
        <v>2027</v>
      </c>
      <c r="P44" s="14" t="s">
        <v>39</v>
      </c>
      <c r="Q44" s="14"/>
      <c r="R44" s="14"/>
      <c r="S44" s="14" t="s">
        <v>39</v>
      </c>
      <c r="T44" s="14"/>
      <c r="U44" s="14"/>
      <c r="V44" s="14"/>
      <c r="W44" s="14"/>
      <c r="X44" s="14"/>
      <c r="Y44" s="14" t="s">
        <v>465</v>
      </c>
      <c r="Z44" s="14"/>
    </row>
    <row r="45" spans="1:26" ht="81" x14ac:dyDescent="0.25">
      <c r="A45" s="86">
        <v>60</v>
      </c>
      <c r="B45" s="28" t="s">
        <v>507</v>
      </c>
      <c r="C45" s="29" t="s">
        <v>122</v>
      </c>
      <c r="D45" s="15">
        <v>72745380</v>
      </c>
      <c r="E45" s="25" t="s">
        <v>123</v>
      </c>
      <c r="F45" s="25" t="s">
        <v>124</v>
      </c>
      <c r="G45" s="23" t="s">
        <v>127</v>
      </c>
      <c r="H45" s="15" t="s">
        <v>36</v>
      </c>
      <c r="I45" s="15" t="s">
        <v>37</v>
      </c>
      <c r="J45" s="29" t="s">
        <v>126</v>
      </c>
      <c r="K45" s="23" t="s">
        <v>127</v>
      </c>
      <c r="L45" s="16">
        <v>5500000</v>
      </c>
      <c r="M45" s="16">
        <f t="shared" si="0"/>
        <v>4675000</v>
      </c>
      <c r="N45" s="15">
        <v>2021</v>
      </c>
      <c r="O45" s="15">
        <v>2027</v>
      </c>
      <c r="P45" s="14" t="s">
        <v>39</v>
      </c>
      <c r="Q45" s="14" t="s">
        <v>39</v>
      </c>
      <c r="R45" s="14" t="s">
        <v>39</v>
      </c>
      <c r="S45" s="14" t="s">
        <v>39</v>
      </c>
      <c r="T45" s="14"/>
      <c r="U45" s="14"/>
      <c r="V45" s="14"/>
      <c r="W45" s="14"/>
      <c r="X45" s="14"/>
      <c r="Y45" s="129" t="s">
        <v>466</v>
      </c>
      <c r="Z45" s="14"/>
    </row>
    <row r="46" spans="1:26" ht="54" x14ac:dyDescent="0.25">
      <c r="A46" s="86">
        <v>61</v>
      </c>
      <c r="B46" s="28" t="s">
        <v>507</v>
      </c>
      <c r="C46" s="29" t="s">
        <v>122</v>
      </c>
      <c r="D46" s="15">
        <v>72745380</v>
      </c>
      <c r="E46" s="15">
        <v>10246506</v>
      </c>
      <c r="F46" s="15">
        <v>600084736</v>
      </c>
      <c r="G46" s="15" t="s">
        <v>128</v>
      </c>
      <c r="H46" s="15" t="s">
        <v>36</v>
      </c>
      <c r="I46" s="15" t="s">
        <v>37</v>
      </c>
      <c r="J46" s="29" t="s">
        <v>126</v>
      </c>
      <c r="K46" s="15" t="s">
        <v>129</v>
      </c>
      <c r="L46" s="16">
        <v>1200000</v>
      </c>
      <c r="M46" s="16">
        <f>L46/100*70</f>
        <v>840000</v>
      </c>
      <c r="N46" s="15">
        <v>2023</v>
      </c>
      <c r="O46" s="15">
        <v>2024</v>
      </c>
      <c r="P46" s="14" t="s">
        <v>104</v>
      </c>
      <c r="Q46" s="14"/>
      <c r="R46" s="14"/>
      <c r="S46" s="14"/>
      <c r="T46" s="14"/>
      <c r="U46" s="14"/>
      <c r="V46" s="14"/>
      <c r="W46" s="14"/>
      <c r="X46" s="14"/>
      <c r="Y46" s="129" t="s">
        <v>467</v>
      </c>
      <c r="Z46" s="14"/>
    </row>
    <row r="47" spans="1:26" ht="54" x14ac:dyDescent="0.25">
      <c r="A47" s="86">
        <v>73</v>
      </c>
      <c r="B47" s="23" t="s">
        <v>508</v>
      </c>
      <c r="C47" s="29" t="s">
        <v>148</v>
      </c>
      <c r="D47" s="15">
        <v>70943788</v>
      </c>
      <c r="E47" s="25" t="s">
        <v>149</v>
      </c>
      <c r="F47" s="25" t="s">
        <v>150</v>
      </c>
      <c r="G47" s="23" t="s">
        <v>151</v>
      </c>
      <c r="H47" s="15" t="s">
        <v>36</v>
      </c>
      <c r="I47" s="15" t="s">
        <v>37</v>
      </c>
      <c r="J47" s="29" t="s">
        <v>152</v>
      </c>
      <c r="K47" s="23" t="s">
        <v>151</v>
      </c>
      <c r="L47" s="16">
        <v>1500000</v>
      </c>
      <c r="M47" s="16">
        <f t="shared" ref="M47:M93" si="1">L47/100*85</f>
        <v>1275000</v>
      </c>
      <c r="N47" s="15">
        <v>2021</v>
      </c>
      <c r="O47" s="15">
        <v>2027</v>
      </c>
      <c r="P47" s="14"/>
      <c r="Q47" s="14" t="s">
        <v>39</v>
      </c>
      <c r="R47" s="14"/>
      <c r="S47" s="14"/>
      <c r="T47" s="48"/>
      <c r="U47" s="48"/>
      <c r="V47" s="48"/>
      <c r="W47" s="48"/>
      <c r="X47" s="48"/>
      <c r="Y47" s="48" t="s">
        <v>146</v>
      </c>
      <c r="Z47" s="48" t="s">
        <v>147</v>
      </c>
    </row>
    <row r="48" spans="1:26" ht="54" x14ac:dyDescent="0.25">
      <c r="A48" s="86">
        <v>74</v>
      </c>
      <c r="B48" s="23" t="s">
        <v>508</v>
      </c>
      <c r="C48" s="29" t="s">
        <v>148</v>
      </c>
      <c r="D48" s="15">
        <v>70943788</v>
      </c>
      <c r="E48" s="25" t="s">
        <v>149</v>
      </c>
      <c r="F48" s="25" t="s">
        <v>150</v>
      </c>
      <c r="G48" s="23" t="s">
        <v>58</v>
      </c>
      <c r="H48" s="15" t="s">
        <v>36</v>
      </c>
      <c r="I48" s="15" t="s">
        <v>37</v>
      </c>
      <c r="J48" s="29" t="s">
        <v>152</v>
      </c>
      <c r="K48" s="23" t="s">
        <v>58</v>
      </c>
      <c r="L48" s="16">
        <v>1800000</v>
      </c>
      <c r="M48" s="16">
        <f t="shared" si="1"/>
        <v>1530000</v>
      </c>
      <c r="N48" s="15">
        <v>2021</v>
      </c>
      <c r="O48" s="15">
        <v>2027</v>
      </c>
      <c r="P48" s="14" t="s">
        <v>39</v>
      </c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54" x14ac:dyDescent="0.25">
      <c r="A49" s="86">
        <v>75</v>
      </c>
      <c r="B49" s="23" t="s">
        <v>508</v>
      </c>
      <c r="C49" s="29" t="s">
        <v>148</v>
      </c>
      <c r="D49" s="15">
        <v>70943788</v>
      </c>
      <c r="E49" s="25" t="s">
        <v>149</v>
      </c>
      <c r="F49" s="25" t="s">
        <v>150</v>
      </c>
      <c r="G49" s="23" t="s">
        <v>153</v>
      </c>
      <c r="H49" s="15" t="s">
        <v>36</v>
      </c>
      <c r="I49" s="15" t="s">
        <v>37</v>
      </c>
      <c r="J49" s="29" t="s">
        <v>152</v>
      </c>
      <c r="K49" s="23" t="s">
        <v>153</v>
      </c>
      <c r="L49" s="16">
        <v>5800000</v>
      </c>
      <c r="M49" s="16">
        <f t="shared" si="1"/>
        <v>4930000</v>
      </c>
      <c r="N49" s="15">
        <v>2021</v>
      </c>
      <c r="O49" s="15">
        <v>2027</v>
      </c>
      <c r="P49" s="14" t="s">
        <v>39</v>
      </c>
      <c r="Q49" s="14" t="s">
        <v>39</v>
      </c>
      <c r="R49" s="14" t="s">
        <v>39</v>
      </c>
      <c r="S49" s="14" t="s">
        <v>39</v>
      </c>
      <c r="T49" s="14"/>
      <c r="U49" s="14"/>
      <c r="V49" s="14"/>
      <c r="W49" s="14"/>
      <c r="X49" s="14"/>
      <c r="Y49" s="14"/>
      <c r="Z49" s="14"/>
    </row>
    <row r="50" spans="1:26" ht="54" x14ac:dyDescent="0.25">
      <c r="A50" s="86">
        <v>76</v>
      </c>
      <c r="B50" s="23" t="s">
        <v>508</v>
      </c>
      <c r="C50" s="29" t="s">
        <v>148</v>
      </c>
      <c r="D50" s="15">
        <v>70943788</v>
      </c>
      <c r="E50" s="25" t="s">
        <v>149</v>
      </c>
      <c r="F50" s="25" t="s">
        <v>150</v>
      </c>
      <c r="G50" s="23" t="s">
        <v>154</v>
      </c>
      <c r="H50" s="15" t="s">
        <v>36</v>
      </c>
      <c r="I50" s="15" t="s">
        <v>37</v>
      </c>
      <c r="J50" s="29" t="s">
        <v>152</v>
      </c>
      <c r="K50" s="23" t="s">
        <v>154</v>
      </c>
      <c r="L50" s="16">
        <v>1500000</v>
      </c>
      <c r="M50" s="16">
        <f t="shared" si="1"/>
        <v>1275000</v>
      </c>
      <c r="N50" s="15">
        <v>2021</v>
      </c>
      <c r="O50" s="15">
        <v>2027</v>
      </c>
      <c r="P50" s="14"/>
      <c r="Q50" s="14"/>
      <c r="R50" s="14" t="s">
        <v>39</v>
      </c>
      <c r="S50" s="14"/>
      <c r="T50" s="14"/>
      <c r="U50" s="14"/>
      <c r="V50" s="14"/>
      <c r="W50" s="14"/>
      <c r="X50" s="14"/>
      <c r="Y50" s="14"/>
      <c r="Z50" s="14"/>
    </row>
    <row r="51" spans="1:26" ht="54" x14ac:dyDescent="0.25">
      <c r="A51" s="86">
        <v>77</v>
      </c>
      <c r="B51" s="23" t="s">
        <v>508</v>
      </c>
      <c r="C51" s="29" t="s">
        <v>148</v>
      </c>
      <c r="D51" s="15">
        <v>70943788</v>
      </c>
      <c r="E51" s="25" t="s">
        <v>149</v>
      </c>
      <c r="F51" s="25" t="s">
        <v>150</v>
      </c>
      <c r="G51" s="23" t="s">
        <v>155</v>
      </c>
      <c r="H51" s="15" t="s">
        <v>36</v>
      </c>
      <c r="I51" s="15" t="s">
        <v>37</v>
      </c>
      <c r="J51" s="29" t="s">
        <v>152</v>
      </c>
      <c r="K51" s="23" t="s">
        <v>155</v>
      </c>
      <c r="L51" s="16">
        <v>500000</v>
      </c>
      <c r="M51" s="16">
        <f t="shared" si="1"/>
        <v>425000</v>
      </c>
      <c r="N51" s="15">
        <v>2021</v>
      </c>
      <c r="O51" s="15">
        <v>2027</v>
      </c>
      <c r="P51" s="14" t="s">
        <v>39</v>
      </c>
      <c r="Q51" s="14" t="s">
        <v>39</v>
      </c>
      <c r="R51" s="14" t="s">
        <v>39</v>
      </c>
      <c r="S51" s="14" t="s">
        <v>39</v>
      </c>
      <c r="T51" s="14"/>
      <c r="U51" s="14"/>
      <c r="V51" s="14"/>
      <c r="W51" s="14"/>
      <c r="X51" s="14"/>
      <c r="Y51" s="14"/>
      <c r="Z51" s="14"/>
    </row>
    <row r="52" spans="1:26" ht="54" x14ac:dyDescent="0.25">
      <c r="A52" s="86">
        <v>78</v>
      </c>
      <c r="B52" s="23" t="s">
        <v>508</v>
      </c>
      <c r="C52" s="29" t="s">
        <v>148</v>
      </c>
      <c r="D52" s="15">
        <v>70943788</v>
      </c>
      <c r="E52" s="25" t="s">
        <v>149</v>
      </c>
      <c r="F52" s="25" t="s">
        <v>150</v>
      </c>
      <c r="G52" s="23" t="s">
        <v>156</v>
      </c>
      <c r="H52" s="15" t="s">
        <v>36</v>
      </c>
      <c r="I52" s="15" t="s">
        <v>37</v>
      </c>
      <c r="J52" s="29" t="s">
        <v>152</v>
      </c>
      <c r="K52" s="23" t="s">
        <v>156</v>
      </c>
      <c r="L52" s="16">
        <v>100000</v>
      </c>
      <c r="M52" s="16">
        <f t="shared" si="1"/>
        <v>85000</v>
      </c>
      <c r="N52" s="15">
        <v>2021</v>
      </c>
      <c r="O52" s="15">
        <v>2027</v>
      </c>
      <c r="P52" s="14"/>
      <c r="Q52" s="129" t="s">
        <v>39</v>
      </c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54" x14ac:dyDescent="0.25">
      <c r="A53" s="86">
        <v>79</v>
      </c>
      <c r="B53" s="23" t="s">
        <v>508</v>
      </c>
      <c r="C53" s="29" t="s">
        <v>148</v>
      </c>
      <c r="D53" s="15">
        <v>70943788</v>
      </c>
      <c r="E53" s="25" t="s">
        <v>149</v>
      </c>
      <c r="F53" s="25" t="s">
        <v>150</v>
      </c>
      <c r="G53" s="23" t="s">
        <v>157</v>
      </c>
      <c r="H53" s="15" t="s">
        <v>36</v>
      </c>
      <c r="I53" s="15" t="s">
        <v>37</v>
      </c>
      <c r="J53" s="29" t="s">
        <v>152</v>
      </c>
      <c r="K53" s="23" t="s">
        <v>157</v>
      </c>
      <c r="L53" s="16">
        <v>4100000</v>
      </c>
      <c r="M53" s="16">
        <f t="shared" si="1"/>
        <v>3485000</v>
      </c>
      <c r="N53" s="15">
        <v>2021</v>
      </c>
      <c r="O53" s="15">
        <v>2027</v>
      </c>
      <c r="P53" s="14"/>
      <c r="Q53" s="129" t="s">
        <v>39</v>
      </c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67.5" x14ac:dyDescent="0.25">
      <c r="A54" s="86">
        <v>80</v>
      </c>
      <c r="B54" s="23" t="s">
        <v>508</v>
      </c>
      <c r="C54" s="29" t="s">
        <v>148</v>
      </c>
      <c r="D54" s="15">
        <v>70943788</v>
      </c>
      <c r="E54" s="25" t="s">
        <v>149</v>
      </c>
      <c r="F54" s="25" t="s">
        <v>150</v>
      </c>
      <c r="G54" s="23" t="s">
        <v>158</v>
      </c>
      <c r="H54" s="15" t="s">
        <v>36</v>
      </c>
      <c r="I54" s="15" t="s">
        <v>37</v>
      </c>
      <c r="J54" s="29" t="s">
        <v>152</v>
      </c>
      <c r="K54" s="23" t="s">
        <v>158</v>
      </c>
      <c r="L54" s="16">
        <v>4000000</v>
      </c>
      <c r="M54" s="16">
        <f t="shared" si="1"/>
        <v>3400000</v>
      </c>
      <c r="N54" s="15">
        <v>2021</v>
      </c>
      <c r="O54" s="15">
        <v>2027</v>
      </c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54" x14ac:dyDescent="0.25">
      <c r="A55" s="86">
        <v>81</v>
      </c>
      <c r="B55" s="23" t="s">
        <v>508</v>
      </c>
      <c r="C55" s="29" t="s">
        <v>148</v>
      </c>
      <c r="D55" s="15">
        <v>70943788</v>
      </c>
      <c r="E55" s="25" t="s">
        <v>149</v>
      </c>
      <c r="F55" s="25" t="s">
        <v>150</v>
      </c>
      <c r="G55" s="23" t="s">
        <v>159</v>
      </c>
      <c r="H55" s="15" t="s">
        <v>36</v>
      </c>
      <c r="I55" s="15" t="s">
        <v>37</v>
      </c>
      <c r="J55" s="29" t="s">
        <v>152</v>
      </c>
      <c r="K55" s="23" t="s">
        <v>159</v>
      </c>
      <c r="L55" s="16">
        <v>5100000</v>
      </c>
      <c r="M55" s="16">
        <f t="shared" si="1"/>
        <v>4335000</v>
      </c>
      <c r="N55" s="15">
        <v>2021</v>
      </c>
      <c r="O55" s="15">
        <v>2027</v>
      </c>
      <c r="P55" s="14"/>
      <c r="Q55" s="14" t="s">
        <v>39</v>
      </c>
      <c r="R55" s="14"/>
      <c r="S55" s="14" t="s">
        <v>39</v>
      </c>
      <c r="T55" s="14"/>
      <c r="U55" s="14"/>
      <c r="V55" s="14"/>
      <c r="W55" s="14"/>
      <c r="X55" s="14"/>
      <c r="Y55" s="14"/>
      <c r="Z55" s="14"/>
    </row>
    <row r="56" spans="1:26" ht="40.5" x14ac:dyDescent="0.25">
      <c r="A56" s="86">
        <v>82</v>
      </c>
      <c r="B56" s="23" t="s">
        <v>509</v>
      </c>
      <c r="C56" s="29" t="s">
        <v>33</v>
      </c>
      <c r="D56" s="15">
        <v>46071156</v>
      </c>
      <c r="E56" s="25" t="s">
        <v>160</v>
      </c>
      <c r="F56" s="25" t="s">
        <v>161</v>
      </c>
      <c r="G56" s="23" t="s">
        <v>162</v>
      </c>
      <c r="H56" s="15" t="s">
        <v>36</v>
      </c>
      <c r="I56" s="15" t="s">
        <v>37</v>
      </c>
      <c r="J56" s="29" t="s">
        <v>38</v>
      </c>
      <c r="K56" s="23" t="s">
        <v>162</v>
      </c>
      <c r="L56" s="16">
        <v>1000000</v>
      </c>
      <c r="M56" s="16">
        <f t="shared" si="1"/>
        <v>850000</v>
      </c>
      <c r="N56" s="15">
        <v>2021</v>
      </c>
      <c r="O56" s="15">
        <v>2027</v>
      </c>
      <c r="P56" s="14" t="s">
        <v>39</v>
      </c>
      <c r="Q56" s="14" t="s">
        <v>39</v>
      </c>
      <c r="R56" s="14" t="s">
        <v>39</v>
      </c>
      <c r="S56" s="14" t="s">
        <v>39</v>
      </c>
      <c r="T56" s="14"/>
      <c r="U56" s="14"/>
      <c r="V56" s="14"/>
      <c r="W56" s="14"/>
      <c r="X56" s="14"/>
      <c r="Y56" s="14"/>
      <c r="Z56" s="14"/>
    </row>
    <row r="57" spans="1:26" ht="135" x14ac:dyDescent="0.25">
      <c r="A57" s="86">
        <v>84</v>
      </c>
      <c r="B57" s="15" t="s">
        <v>510</v>
      </c>
      <c r="C57" s="29" t="s">
        <v>164</v>
      </c>
      <c r="D57" s="15">
        <v>49087011</v>
      </c>
      <c r="E57" s="15">
        <v>102465703</v>
      </c>
      <c r="F57" s="15">
        <v>600084892</v>
      </c>
      <c r="G57" s="15" t="s">
        <v>165</v>
      </c>
      <c r="H57" s="15" t="s">
        <v>36</v>
      </c>
      <c r="I57" s="15" t="s">
        <v>37</v>
      </c>
      <c r="J57" s="29" t="s">
        <v>166</v>
      </c>
      <c r="K57" s="15" t="s">
        <v>167</v>
      </c>
      <c r="L57" s="16">
        <v>30000000</v>
      </c>
      <c r="M57" s="16">
        <f t="shared" si="1"/>
        <v>25500000</v>
      </c>
      <c r="N57" s="15">
        <v>2022</v>
      </c>
      <c r="O57" s="15">
        <v>2025</v>
      </c>
      <c r="P57" s="14" t="s">
        <v>39</v>
      </c>
      <c r="Q57" s="14" t="s">
        <v>39</v>
      </c>
      <c r="R57" s="14" t="s">
        <v>39</v>
      </c>
      <c r="S57" s="14" t="s">
        <v>39</v>
      </c>
      <c r="T57" s="14"/>
      <c r="U57" s="14"/>
      <c r="V57" s="14"/>
      <c r="W57" s="14"/>
      <c r="X57" s="14"/>
      <c r="Y57" s="14"/>
      <c r="Z57" s="14"/>
    </row>
    <row r="58" spans="1:26" ht="40.5" x14ac:dyDescent="0.25">
      <c r="A58" s="86">
        <v>85</v>
      </c>
      <c r="B58" s="15" t="s">
        <v>510</v>
      </c>
      <c r="C58" s="29" t="s">
        <v>164</v>
      </c>
      <c r="D58" s="15">
        <v>49087011</v>
      </c>
      <c r="E58" s="15">
        <v>102465703</v>
      </c>
      <c r="F58" s="15">
        <v>600084892</v>
      </c>
      <c r="G58" s="15" t="s">
        <v>168</v>
      </c>
      <c r="H58" s="15" t="s">
        <v>36</v>
      </c>
      <c r="I58" s="15" t="s">
        <v>37</v>
      </c>
      <c r="J58" s="29" t="s">
        <v>166</v>
      </c>
      <c r="K58" s="15" t="s">
        <v>168</v>
      </c>
      <c r="L58" s="16">
        <v>10000000</v>
      </c>
      <c r="M58" s="16">
        <f t="shared" si="1"/>
        <v>8500000</v>
      </c>
      <c r="N58" s="15">
        <v>2022</v>
      </c>
      <c r="O58" s="15">
        <v>2025</v>
      </c>
      <c r="P58" s="14"/>
      <c r="Q58" s="14"/>
      <c r="R58" s="14"/>
      <c r="S58" s="14" t="s">
        <v>39</v>
      </c>
      <c r="T58" s="14"/>
      <c r="U58" s="14"/>
      <c r="V58" s="14"/>
      <c r="W58" s="14"/>
      <c r="X58" s="14"/>
      <c r="Y58" s="14"/>
      <c r="Z58" s="14"/>
    </row>
    <row r="59" spans="1:26" ht="40.5" x14ac:dyDescent="0.25">
      <c r="A59" s="86">
        <v>86</v>
      </c>
      <c r="B59" s="15" t="s">
        <v>510</v>
      </c>
      <c r="C59" s="29" t="s">
        <v>164</v>
      </c>
      <c r="D59" s="15">
        <v>49087011</v>
      </c>
      <c r="E59" s="15">
        <v>102465703</v>
      </c>
      <c r="F59" s="15">
        <v>600084892</v>
      </c>
      <c r="G59" s="15" t="s">
        <v>169</v>
      </c>
      <c r="H59" s="15" t="s">
        <v>36</v>
      </c>
      <c r="I59" s="15" t="s">
        <v>37</v>
      </c>
      <c r="J59" s="29" t="s">
        <v>166</v>
      </c>
      <c r="K59" s="15" t="s">
        <v>170</v>
      </c>
      <c r="L59" s="16">
        <v>2000000</v>
      </c>
      <c r="M59" s="16">
        <f t="shared" si="1"/>
        <v>1700000</v>
      </c>
      <c r="N59" s="15">
        <v>2024</v>
      </c>
      <c r="O59" s="15">
        <v>2027</v>
      </c>
      <c r="P59" s="14"/>
      <c r="Q59" s="14" t="s">
        <v>39</v>
      </c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40.5" x14ac:dyDescent="0.25">
      <c r="A60" s="86">
        <v>87</v>
      </c>
      <c r="B60" s="15" t="s">
        <v>510</v>
      </c>
      <c r="C60" s="29" t="s">
        <v>164</v>
      </c>
      <c r="D60" s="15">
        <v>49087011</v>
      </c>
      <c r="E60" s="15">
        <v>102465703</v>
      </c>
      <c r="F60" s="15">
        <v>600084892</v>
      </c>
      <c r="G60" s="15" t="s">
        <v>171</v>
      </c>
      <c r="H60" s="15" t="s">
        <v>36</v>
      </c>
      <c r="I60" s="15" t="s">
        <v>37</v>
      </c>
      <c r="J60" s="29" t="s">
        <v>166</v>
      </c>
      <c r="K60" s="15" t="s">
        <v>172</v>
      </c>
      <c r="L60" s="16">
        <v>4000000</v>
      </c>
      <c r="M60" s="16">
        <f t="shared" si="1"/>
        <v>3400000</v>
      </c>
      <c r="N60" s="15">
        <v>2024</v>
      </c>
      <c r="O60" s="15">
        <v>2027</v>
      </c>
      <c r="P60" s="14"/>
      <c r="Q60" s="14" t="s">
        <v>39</v>
      </c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81" x14ac:dyDescent="0.25">
      <c r="A61" s="86">
        <v>88</v>
      </c>
      <c r="B61" s="15" t="s">
        <v>510</v>
      </c>
      <c r="C61" s="29" t="s">
        <v>164</v>
      </c>
      <c r="D61" s="15">
        <v>49087011</v>
      </c>
      <c r="E61" s="15">
        <v>102465703</v>
      </c>
      <c r="F61" s="15">
        <v>600084892</v>
      </c>
      <c r="G61" s="15" t="s">
        <v>173</v>
      </c>
      <c r="H61" s="15" t="s">
        <v>36</v>
      </c>
      <c r="I61" s="15" t="s">
        <v>37</v>
      </c>
      <c r="J61" s="29" t="s">
        <v>166</v>
      </c>
      <c r="K61" s="15" t="s">
        <v>174</v>
      </c>
      <c r="L61" s="16">
        <v>5000000</v>
      </c>
      <c r="M61" s="16">
        <f t="shared" si="1"/>
        <v>4250000</v>
      </c>
      <c r="N61" s="15">
        <v>2022</v>
      </c>
      <c r="O61" s="15">
        <v>2025</v>
      </c>
      <c r="P61" s="14"/>
      <c r="Q61" s="14"/>
      <c r="R61" s="14"/>
      <c r="S61" s="14"/>
      <c r="T61" s="14" t="s">
        <v>92</v>
      </c>
      <c r="U61" s="14" t="s">
        <v>92</v>
      </c>
      <c r="V61" s="14" t="s">
        <v>92</v>
      </c>
      <c r="W61" s="14" t="s">
        <v>175</v>
      </c>
      <c r="X61" s="14" t="s">
        <v>175</v>
      </c>
      <c r="Y61" s="14" t="s">
        <v>176</v>
      </c>
      <c r="Z61" s="14" t="s">
        <v>177</v>
      </c>
    </row>
    <row r="62" spans="1:26" ht="40.5" x14ac:dyDescent="0.25">
      <c r="A62" s="86">
        <v>89</v>
      </c>
      <c r="B62" s="15" t="s">
        <v>510</v>
      </c>
      <c r="C62" s="29" t="s">
        <v>164</v>
      </c>
      <c r="D62" s="15">
        <v>49087011</v>
      </c>
      <c r="E62" s="15">
        <v>102465703</v>
      </c>
      <c r="F62" s="15">
        <v>600084892</v>
      </c>
      <c r="G62" s="15" t="s">
        <v>178</v>
      </c>
      <c r="H62" s="15" t="s">
        <v>36</v>
      </c>
      <c r="I62" s="15" t="s">
        <v>37</v>
      </c>
      <c r="J62" s="29" t="s">
        <v>166</v>
      </c>
      <c r="K62" s="15" t="s">
        <v>178</v>
      </c>
      <c r="L62" s="16">
        <v>5000000</v>
      </c>
      <c r="M62" s="16">
        <f t="shared" si="1"/>
        <v>4250000</v>
      </c>
      <c r="N62" s="15">
        <v>2023</v>
      </c>
      <c r="O62" s="15">
        <v>2027</v>
      </c>
      <c r="P62" s="14"/>
      <c r="Q62" s="14" t="s">
        <v>104</v>
      </c>
      <c r="R62" s="14"/>
      <c r="S62" s="14" t="s">
        <v>104</v>
      </c>
      <c r="T62" s="14" t="s">
        <v>92</v>
      </c>
      <c r="U62" s="14" t="s">
        <v>92</v>
      </c>
      <c r="V62" s="14" t="s">
        <v>92</v>
      </c>
      <c r="W62" s="14" t="s">
        <v>92</v>
      </c>
      <c r="X62" s="14" t="s">
        <v>175</v>
      </c>
      <c r="Y62" s="14" t="s">
        <v>179</v>
      </c>
      <c r="Z62" s="14" t="s">
        <v>177</v>
      </c>
    </row>
    <row r="63" spans="1:26" ht="40.5" x14ac:dyDescent="0.25">
      <c r="A63" s="86">
        <v>90</v>
      </c>
      <c r="B63" s="15" t="s">
        <v>510</v>
      </c>
      <c r="C63" s="29" t="s">
        <v>164</v>
      </c>
      <c r="D63" s="15">
        <v>49087011</v>
      </c>
      <c r="E63" s="15">
        <v>102465703</v>
      </c>
      <c r="F63" s="15">
        <v>600084892</v>
      </c>
      <c r="G63" s="15" t="s">
        <v>180</v>
      </c>
      <c r="H63" s="15" t="s">
        <v>36</v>
      </c>
      <c r="I63" s="15" t="s">
        <v>37</v>
      </c>
      <c r="J63" s="29" t="s">
        <v>166</v>
      </c>
      <c r="K63" s="15" t="s">
        <v>180</v>
      </c>
      <c r="L63" s="16">
        <v>15000000</v>
      </c>
      <c r="M63" s="16">
        <f t="shared" si="1"/>
        <v>12750000</v>
      </c>
      <c r="N63" s="15">
        <v>2023</v>
      </c>
      <c r="O63" s="15">
        <v>2027</v>
      </c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40.5" x14ac:dyDescent="0.25">
      <c r="A64" s="86">
        <v>91</v>
      </c>
      <c r="B64" s="15" t="s">
        <v>510</v>
      </c>
      <c r="C64" s="29" t="s">
        <v>164</v>
      </c>
      <c r="D64" s="15">
        <v>49087011</v>
      </c>
      <c r="E64" s="15">
        <v>102465703</v>
      </c>
      <c r="F64" s="15">
        <v>600084892</v>
      </c>
      <c r="G64" s="15" t="s">
        <v>181</v>
      </c>
      <c r="H64" s="15" t="s">
        <v>36</v>
      </c>
      <c r="I64" s="15" t="s">
        <v>37</v>
      </c>
      <c r="J64" s="29" t="s">
        <v>166</v>
      </c>
      <c r="K64" s="15" t="s">
        <v>181</v>
      </c>
      <c r="L64" s="16">
        <v>10000000</v>
      </c>
      <c r="M64" s="16">
        <f t="shared" si="1"/>
        <v>8500000</v>
      </c>
      <c r="N64" s="15">
        <v>2023</v>
      </c>
      <c r="O64" s="15">
        <v>2027</v>
      </c>
      <c r="P64" s="14"/>
      <c r="Q64" s="14"/>
      <c r="R64" s="14"/>
      <c r="S64" s="14"/>
      <c r="T64" s="14"/>
      <c r="U64" s="14"/>
      <c r="V64" s="14"/>
      <c r="W64" s="14"/>
      <c r="X64" s="14"/>
      <c r="Y64" s="14" t="s">
        <v>182</v>
      </c>
      <c r="Z64" s="14"/>
    </row>
    <row r="65" spans="1:26" ht="40.5" x14ac:dyDescent="0.25">
      <c r="A65" s="86">
        <v>92</v>
      </c>
      <c r="B65" s="15" t="s">
        <v>510</v>
      </c>
      <c r="C65" s="29" t="s">
        <v>164</v>
      </c>
      <c r="D65" s="15">
        <v>49087011</v>
      </c>
      <c r="E65" s="15">
        <v>102465703</v>
      </c>
      <c r="F65" s="15">
        <v>600084892</v>
      </c>
      <c r="G65" s="15" t="s">
        <v>183</v>
      </c>
      <c r="H65" s="15" t="s">
        <v>36</v>
      </c>
      <c r="I65" s="15" t="s">
        <v>37</v>
      </c>
      <c r="J65" s="29" t="s">
        <v>166</v>
      </c>
      <c r="K65" s="15" t="s">
        <v>183</v>
      </c>
      <c r="L65" s="16">
        <v>20000000</v>
      </c>
      <c r="M65" s="16">
        <f t="shared" si="1"/>
        <v>17000000</v>
      </c>
      <c r="N65" s="15">
        <v>2024</v>
      </c>
      <c r="O65" s="15">
        <v>2027</v>
      </c>
      <c r="P65" s="14"/>
      <c r="Q65" s="14"/>
      <c r="R65" s="14"/>
      <c r="S65" s="14"/>
      <c r="T65" s="14"/>
      <c r="U65" s="14"/>
      <c r="V65" s="14"/>
      <c r="W65" s="14"/>
      <c r="X65" s="14"/>
      <c r="Y65" s="14" t="s">
        <v>184</v>
      </c>
      <c r="Z65" s="14"/>
    </row>
    <row r="66" spans="1:26" ht="40.5" x14ac:dyDescent="0.25">
      <c r="A66" s="86">
        <v>93</v>
      </c>
      <c r="B66" s="15" t="s">
        <v>510</v>
      </c>
      <c r="C66" s="29" t="s">
        <v>164</v>
      </c>
      <c r="D66" s="15">
        <v>49087011</v>
      </c>
      <c r="E66" s="15">
        <v>102465703</v>
      </c>
      <c r="F66" s="15">
        <v>600084892</v>
      </c>
      <c r="G66" s="15" t="s">
        <v>185</v>
      </c>
      <c r="H66" s="15" t="s">
        <v>36</v>
      </c>
      <c r="I66" s="15" t="s">
        <v>37</v>
      </c>
      <c r="J66" s="29" t="s">
        <v>166</v>
      </c>
      <c r="K66" s="15" t="s">
        <v>186</v>
      </c>
      <c r="L66" s="16">
        <v>2000000</v>
      </c>
      <c r="M66" s="16">
        <f t="shared" si="1"/>
        <v>1700000</v>
      </c>
      <c r="N66" s="15">
        <v>2023</v>
      </c>
      <c r="O66" s="15">
        <v>2025</v>
      </c>
      <c r="P66" s="14" t="s">
        <v>104</v>
      </c>
      <c r="Q66" s="14" t="s">
        <v>104</v>
      </c>
      <c r="R66" s="14" t="s">
        <v>104</v>
      </c>
      <c r="S66" s="14" t="s">
        <v>104</v>
      </c>
      <c r="T66" s="14"/>
      <c r="U66" s="14"/>
      <c r="V66" s="14" t="s">
        <v>104</v>
      </c>
      <c r="W66" s="14"/>
      <c r="X66" s="14"/>
      <c r="Y66" s="14"/>
      <c r="Z66" s="14"/>
    </row>
    <row r="67" spans="1:26" ht="40.5" x14ac:dyDescent="0.25">
      <c r="A67" s="86">
        <v>94</v>
      </c>
      <c r="B67" s="15" t="s">
        <v>510</v>
      </c>
      <c r="C67" s="29" t="s">
        <v>164</v>
      </c>
      <c r="D67" s="15">
        <v>49087011</v>
      </c>
      <c r="E67" s="15">
        <v>102465703</v>
      </c>
      <c r="F67" s="15">
        <v>600084892</v>
      </c>
      <c r="G67" s="15" t="s">
        <v>187</v>
      </c>
      <c r="H67" s="15" t="s">
        <v>36</v>
      </c>
      <c r="I67" s="15" t="s">
        <v>37</v>
      </c>
      <c r="J67" s="29" t="s">
        <v>166</v>
      </c>
      <c r="K67" s="15" t="s">
        <v>188</v>
      </c>
      <c r="L67" s="16">
        <v>4000000</v>
      </c>
      <c r="M67" s="16">
        <f t="shared" si="1"/>
        <v>3400000</v>
      </c>
      <c r="N67" s="15">
        <v>2024</v>
      </c>
      <c r="O67" s="15">
        <v>2027</v>
      </c>
      <c r="P67" s="14"/>
      <c r="Q67" s="14" t="s">
        <v>104</v>
      </c>
      <c r="R67" s="14"/>
      <c r="S67" s="14" t="s">
        <v>104</v>
      </c>
      <c r="T67" s="14"/>
      <c r="U67" s="14"/>
      <c r="V67" s="14"/>
      <c r="W67" s="14"/>
      <c r="X67" s="14"/>
      <c r="Y67" s="14"/>
      <c r="Z67" s="14"/>
    </row>
    <row r="68" spans="1:26" ht="40.5" x14ac:dyDescent="0.25">
      <c r="A68" s="86">
        <v>95</v>
      </c>
      <c r="B68" s="15" t="s">
        <v>510</v>
      </c>
      <c r="C68" s="29" t="s">
        <v>164</v>
      </c>
      <c r="D68" s="15">
        <v>49087011</v>
      </c>
      <c r="E68" s="15">
        <v>102465703</v>
      </c>
      <c r="F68" s="15">
        <v>600084892</v>
      </c>
      <c r="G68" s="15" t="s">
        <v>189</v>
      </c>
      <c r="H68" s="15" t="s">
        <v>36</v>
      </c>
      <c r="I68" s="15" t="s">
        <v>37</v>
      </c>
      <c r="J68" s="29" t="s">
        <v>166</v>
      </c>
      <c r="K68" s="15" t="s">
        <v>190</v>
      </c>
      <c r="L68" s="16">
        <v>8000000</v>
      </c>
      <c r="M68" s="16">
        <f t="shared" si="1"/>
        <v>6800000</v>
      </c>
      <c r="N68" s="15">
        <v>2024</v>
      </c>
      <c r="O68" s="15">
        <v>2027</v>
      </c>
      <c r="P68" s="14"/>
      <c r="Q68" s="14" t="s">
        <v>104</v>
      </c>
      <c r="R68" s="14"/>
      <c r="S68" s="14" t="s">
        <v>104</v>
      </c>
      <c r="T68" s="14"/>
      <c r="U68" s="14"/>
      <c r="V68" s="14"/>
      <c r="W68" s="14"/>
      <c r="X68" s="14"/>
      <c r="Y68" s="14"/>
      <c r="Z68" s="14"/>
    </row>
    <row r="69" spans="1:26" ht="40.5" x14ac:dyDescent="0.25">
      <c r="A69" s="86">
        <v>96</v>
      </c>
      <c r="B69" s="15" t="s">
        <v>510</v>
      </c>
      <c r="C69" s="29" t="s">
        <v>164</v>
      </c>
      <c r="D69" s="15">
        <v>49087011</v>
      </c>
      <c r="E69" s="15">
        <v>102465703</v>
      </c>
      <c r="F69" s="15">
        <v>600084892</v>
      </c>
      <c r="G69" s="15" t="s">
        <v>191</v>
      </c>
      <c r="H69" s="15" t="s">
        <v>36</v>
      </c>
      <c r="I69" s="15" t="s">
        <v>37</v>
      </c>
      <c r="J69" s="29" t="s">
        <v>166</v>
      </c>
      <c r="K69" s="15" t="s">
        <v>188</v>
      </c>
      <c r="L69" s="16">
        <v>4000000</v>
      </c>
      <c r="M69" s="16">
        <f t="shared" si="1"/>
        <v>3400000</v>
      </c>
      <c r="N69" s="15">
        <v>2024</v>
      </c>
      <c r="O69" s="15">
        <v>2027</v>
      </c>
      <c r="P69" s="14"/>
      <c r="Q69" s="14"/>
      <c r="R69" s="14" t="s">
        <v>104</v>
      </c>
      <c r="S69" s="14" t="s">
        <v>104</v>
      </c>
      <c r="T69" s="14"/>
      <c r="U69" s="14"/>
      <c r="V69" s="14"/>
      <c r="W69" s="14"/>
      <c r="X69" s="14"/>
      <c r="Y69" s="14"/>
      <c r="Z69" s="14"/>
    </row>
    <row r="70" spans="1:26" ht="40.5" x14ac:dyDescent="0.25">
      <c r="A70" s="86">
        <v>97</v>
      </c>
      <c r="B70" s="15" t="s">
        <v>510</v>
      </c>
      <c r="C70" s="29" t="s">
        <v>164</v>
      </c>
      <c r="D70" s="15">
        <v>49087011</v>
      </c>
      <c r="E70" s="15">
        <v>102465703</v>
      </c>
      <c r="F70" s="15">
        <v>600084892</v>
      </c>
      <c r="G70" s="15" t="s">
        <v>192</v>
      </c>
      <c r="H70" s="15" t="s">
        <v>36</v>
      </c>
      <c r="I70" s="15" t="s">
        <v>37</v>
      </c>
      <c r="J70" s="29" t="s">
        <v>166</v>
      </c>
      <c r="K70" s="15" t="s">
        <v>190</v>
      </c>
      <c r="L70" s="16">
        <v>6000000</v>
      </c>
      <c r="M70" s="16">
        <f t="shared" si="1"/>
        <v>5100000</v>
      </c>
      <c r="N70" s="15">
        <v>2024</v>
      </c>
      <c r="O70" s="15">
        <v>2027</v>
      </c>
      <c r="P70" s="14" t="s">
        <v>104</v>
      </c>
      <c r="Q70" s="14" t="s">
        <v>104</v>
      </c>
      <c r="R70" s="14" t="s">
        <v>104</v>
      </c>
      <c r="S70" s="14" t="s">
        <v>104</v>
      </c>
      <c r="T70" s="14"/>
      <c r="U70" s="14"/>
      <c r="V70" s="14"/>
      <c r="W70" s="14"/>
      <c r="X70" s="14"/>
      <c r="Y70" s="14" t="s">
        <v>193</v>
      </c>
      <c r="Z70" s="14" t="s">
        <v>194</v>
      </c>
    </row>
    <row r="71" spans="1:26" ht="40.5" x14ac:dyDescent="0.25">
      <c r="A71" s="86">
        <v>98</v>
      </c>
      <c r="B71" s="15" t="s">
        <v>510</v>
      </c>
      <c r="C71" s="29" t="s">
        <v>164</v>
      </c>
      <c r="D71" s="15">
        <v>49087011</v>
      </c>
      <c r="E71" s="15">
        <v>102465703</v>
      </c>
      <c r="F71" s="15">
        <v>600084892</v>
      </c>
      <c r="G71" s="15" t="s">
        <v>195</v>
      </c>
      <c r="H71" s="15" t="s">
        <v>36</v>
      </c>
      <c r="I71" s="15" t="s">
        <v>37</v>
      </c>
      <c r="J71" s="29" t="s">
        <v>166</v>
      </c>
      <c r="K71" s="15" t="s">
        <v>196</v>
      </c>
      <c r="L71" s="16">
        <v>2000000</v>
      </c>
      <c r="M71" s="16">
        <f t="shared" si="1"/>
        <v>1700000</v>
      </c>
      <c r="N71" s="15">
        <v>2024</v>
      </c>
      <c r="O71" s="15">
        <v>2027</v>
      </c>
      <c r="P71" s="14"/>
      <c r="Q71" s="14" t="s">
        <v>104</v>
      </c>
      <c r="R71" s="14"/>
      <c r="S71" s="14"/>
      <c r="T71" s="14"/>
      <c r="U71" s="14"/>
      <c r="V71" s="14"/>
      <c r="W71" s="14"/>
      <c r="X71" s="14"/>
      <c r="Y71" s="14" t="s">
        <v>197</v>
      </c>
      <c r="Z71" s="14" t="s">
        <v>194</v>
      </c>
    </row>
    <row r="72" spans="1:26" ht="40.5" x14ac:dyDescent="0.25">
      <c r="A72" s="86">
        <v>99</v>
      </c>
      <c r="B72" s="15" t="s">
        <v>510</v>
      </c>
      <c r="C72" s="29" t="s">
        <v>164</v>
      </c>
      <c r="D72" s="15">
        <v>49087011</v>
      </c>
      <c r="E72" s="15">
        <v>102465703</v>
      </c>
      <c r="F72" s="15">
        <v>600084892</v>
      </c>
      <c r="G72" s="15" t="s">
        <v>198</v>
      </c>
      <c r="H72" s="15" t="s">
        <v>36</v>
      </c>
      <c r="I72" s="15" t="s">
        <v>37</v>
      </c>
      <c r="J72" s="29" t="s">
        <v>166</v>
      </c>
      <c r="K72" s="15" t="s">
        <v>198</v>
      </c>
      <c r="L72" s="16">
        <v>3500000</v>
      </c>
      <c r="M72" s="16">
        <f t="shared" si="1"/>
        <v>2975000</v>
      </c>
      <c r="N72" s="15">
        <v>2024</v>
      </c>
      <c r="O72" s="15">
        <v>2027</v>
      </c>
      <c r="P72" s="14"/>
      <c r="Q72" s="14"/>
      <c r="R72" s="14"/>
      <c r="S72" s="14"/>
      <c r="T72" s="14"/>
      <c r="U72" s="14"/>
      <c r="V72" s="14"/>
      <c r="W72" s="14"/>
      <c r="X72" s="14"/>
      <c r="Y72" s="14" t="s">
        <v>197</v>
      </c>
      <c r="Z72" s="14" t="s">
        <v>194</v>
      </c>
    </row>
    <row r="73" spans="1:26" ht="40.5" x14ac:dyDescent="0.25">
      <c r="A73" s="86">
        <v>100</v>
      </c>
      <c r="B73" s="15" t="s">
        <v>510</v>
      </c>
      <c r="C73" s="29" t="s">
        <v>164</v>
      </c>
      <c r="D73" s="15">
        <v>49087011</v>
      </c>
      <c r="E73" s="15">
        <v>102465703</v>
      </c>
      <c r="F73" s="15">
        <v>600084892</v>
      </c>
      <c r="G73" s="15" t="s">
        <v>199</v>
      </c>
      <c r="H73" s="15" t="s">
        <v>36</v>
      </c>
      <c r="I73" s="15" t="s">
        <v>37</v>
      </c>
      <c r="J73" s="29" t="s">
        <v>166</v>
      </c>
      <c r="K73" s="15" t="s">
        <v>199</v>
      </c>
      <c r="L73" s="16">
        <v>8000000</v>
      </c>
      <c r="M73" s="16">
        <f t="shared" si="1"/>
        <v>6800000</v>
      </c>
      <c r="N73" s="15">
        <v>2024</v>
      </c>
      <c r="O73" s="15">
        <v>2027</v>
      </c>
      <c r="P73" s="14"/>
      <c r="Q73" s="14"/>
      <c r="R73" s="14"/>
      <c r="S73" s="14"/>
      <c r="T73" s="14"/>
      <c r="U73" s="14"/>
      <c r="V73" s="14"/>
      <c r="W73" s="14"/>
      <c r="X73" s="14"/>
      <c r="Y73" s="14" t="s">
        <v>197</v>
      </c>
      <c r="Z73" s="14" t="s">
        <v>194</v>
      </c>
    </row>
    <row r="74" spans="1:26" ht="40.5" x14ac:dyDescent="0.25">
      <c r="A74" s="86">
        <v>101</v>
      </c>
      <c r="B74" s="15" t="s">
        <v>510</v>
      </c>
      <c r="C74" s="29" t="s">
        <v>164</v>
      </c>
      <c r="D74" s="15">
        <v>49087011</v>
      </c>
      <c r="E74" s="15">
        <v>102465703</v>
      </c>
      <c r="F74" s="15">
        <v>600084892</v>
      </c>
      <c r="G74" s="15" t="s">
        <v>200</v>
      </c>
      <c r="H74" s="15" t="s">
        <v>36</v>
      </c>
      <c r="I74" s="15" t="s">
        <v>37</v>
      </c>
      <c r="J74" s="29" t="s">
        <v>166</v>
      </c>
      <c r="K74" s="15" t="s">
        <v>201</v>
      </c>
      <c r="L74" s="16">
        <v>6000000</v>
      </c>
      <c r="M74" s="16">
        <f t="shared" si="1"/>
        <v>5100000</v>
      </c>
      <c r="N74" s="15">
        <v>2024</v>
      </c>
      <c r="O74" s="15">
        <v>2027</v>
      </c>
      <c r="P74" s="14"/>
      <c r="Q74" s="14"/>
      <c r="R74" s="14"/>
      <c r="S74" s="14"/>
      <c r="T74" s="14"/>
      <c r="U74" s="14"/>
      <c r="V74" s="14"/>
      <c r="W74" s="14"/>
      <c r="X74" s="14"/>
      <c r="Y74" s="14" t="s">
        <v>197</v>
      </c>
      <c r="Z74" s="14" t="s">
        <v>194</v>
      </c>
    </row>
    <row r="75" spans="1:26" ht="40.5" x14ac:dyDescent="0.25">
      <c r="A75" s="86">
        <v>102</v>
      </c>
      <c r="B75" s="15" t="s">
        <v>510</v>
      </c>
      <c r="C75" s="29" t="s">
        <v>164</v>
      </c>
      <c r="D75" s="15">
        <v>49087011</v>
      </c>
      <c r="E75" s="15">
        <v>102465703</v>
      </c>
      <c r="F75" s="15">
        <v>600084892</v>
      </c>
      <c r="G75" s="15" t="s">
        <v>202</v>
      </c>
      <c r="H75" s="15" t="s">
        <v>36</v>
      </c>
      <c r="I75" s="15" t="s">
        <v>37</v>
      </c>
      <c r="J75" s="29" t="s">
        <v>166</v>
      </c>
      <c r="K75" s="15" t="s">
        <v>201</v>
      </c>
      <c r="L75" s="16">
        <v>6000000</v>
      </c>
      <c r="M75" s="16">
        <f t="shared" si="1"/>
        <v>5100000</v>
      </c>
      <c r="N75" s="15">
        <v>2024</v>
      </c>
      <c r="O75" s="15">
        <v>2027</v>
      </c>
      <c r="P75" s="14"/>
      <c r="Q75" s="14"/>
      <c r="R75" s="14"/>
      <c r="S75" s="14"/>
      <c r="T75" s="14"/>
      <c r="U75" s="14"/>
      <c r="V75" s="14" t="s">
        <v>104</v>
      </c>
      <c r="W75" s="14"/>
      <c r="X75" s="14"/>
      <c r="Y75" s="14"/>
      <c r="Z75" s="14"/>
    </row>
    <row r="76" spans="1:26" ht="148.5" x14ac:dyDescent="0.25">
      <c r="A76" s="86">
        <v>103</v>
      </c>
      <c r="B76" s="15" t="s">
        <v>511</v>
      </c>
      <c r="C76" s="29" t="s">
        <v>203</v>
      </c>
      <c r="D76" s="15">
        <v>62787209</v>
      </c>
      <c r="E76" s="15">
        <v>102465550</v>
      </c>
      <c r="F76" s="15">
        <v>600084701</v>
      </c>
      <c r="G76" s="15" t="s">
        <v>204</v>
      </c>
      <c r="H76" s="15" t="s">
        <v>36</v>
      </c>
      <c r="I76" s="15" t="s">
        <v>37</v>
      </c>
      <c r="J76" s="29" t="s">
        <v>203</v>
      </c>
      <c r="K76" s="15" t="s">
        <v>205</v>
      </c>
      <c r="L76" s="16">
        <v>8500000</v>
      </c>
      <c r="M76" s="16">
        <f t="shared" si="1"/>
        <v>7225000</v>
      </c>
      <c r="N76" s="25">
        <v>2023</v>
      </c>
      <c r="O76" s="25">
        <v>2025</v>
      </c>
      <c r="P76" s="14" t="s">
        <v>39</v>
      </c>
      <c r="Q76" s="14" t="s">
        <v>39</v>
      </c>
      <c r="R76" s="14" t="s">
        <v>39</v>
      </c>
      <c r="S76" s="14" t="s">
        <v>39</v>
      </c>
      <c r="T76" s="14"/>
      <c r="U76" s="14"/>
      <c r="V76" s="14"/>
      <c r="W76" s="14"/>
      <c r="X76" s="14"/>
      <c r="Y76" s="14" t="s">
        <v>197</v>
      </c>
      <c r="Z76" s="14" t="s">
        <v>92</v>
      </c>
    </row>
    <row r="77" spans="1:26" ht="148.5" x14ac:dyDescent="0.25">
      <c r="A77" s="86">
        <v>104</v>
      </c>
      <c r="B77" s="15" t="s">
        <v>511</v>
      </c>
      <c r="C77" s="29" t="s">
        <v>203</v>
      </c>
      <c r="D77" s="15">
        <v>62787209</v>
      </c>
      <c r="E77" s="15">
        <v>102465550</v>
      </c>
      <c r="F77" s="15">
        <v>600084701</v>
      </c>
      <c r="G77" s="15" t="s">
        <v>204</v>
      </c>
      <c r="H77" s="15" t="s">
        <v>36</v>
      </c>
      <c r="I77" s="15" t="s">
        <v>37</v>
      </c>
      <c r="J77" s="29" t="s">
        <v>203</v>
      </c>
      <c r="K77" s="15" t="s">
        <v>205</v>
      </c>
      <c r="L77" s="16">
        <v>8500000</v>
      </c>
      <c r="M77" s="16">
        <f>L77/100*70</f>
        <v>5950000</v>
      </c>
      <c r="N77" s="27">
        <v>45047</v>
      </c>
      <c r="O77" s="27">
        <v>45778</v>
      </c>
      <c r="P77" s="14" t="s">
        <v>175</v>
      </c>
      <c r="Q77" s="14" t="s">
        <v>175</v>
      </c>
      <c r="R77" s="14" t="s">
        <v>175</v>
      </c>
      <c r="S77" s="14" t="s">
        <v>175</v>
      </c>
      <c r="T77" s="14"/>
      <c r="U77" s="14"/>
      <c r="V77" s="14"/>
      <c r="W77" s="14"/>
      <c r="X77" s="14"/>
      <c r="Y77" s="14" t="s">
        <v>182</v>
      </c>
      <c r="Z77" s="14"/>
    </row>
    <row r="78" spans="1:26" ht="40.5" x14ac:dyDescent="0.25">
      <c r="A78" s="86">
        <v>105</v>
      </c>
      <c r="B78" s="15" t="s">
        <v>511</v>
      </c>
      <c r="C78" s="29" t="s">
        <v>203</v>
      </c>
      <c r="D78" s="15">
        <v>62787209</v>
      </c>
      <c r="E78" s="15">
        <v>102465550</v>
      </c>
      <c r="F78" s="15">
        <v>600084701</v>
      </c>
      <c r="G78" s="15" t="s">
        <v>206</v>
      </c>
      <c r="H78" s="15" t="s">
        <v>36</v>
      </c>
      <c r="I78" s="15" t="s">
        <v>37</v>
      </c>
      <c r="J78" s="29" t="s">
        <v>203</v>
      </c>
      <c r="K78" s="15" t="s">
        <v>207</v>
      </c>
      <c r="L78" s="16">
        <v>5000000</v>
      </c>
      <c r="M78" s="16">
        <f>L78/100*85</f>
        <v>4250000</v>
      </c>
      <c r="N78" s="27">
        <v>45413</v>
      </c>
      <c r="O78" s="27">
        <v>46143</v>
      </c>
      <c r="P78" s="14" t="s">
        <v>92</v>
      </c>
      <c r="Q78" s="14" t="s">
        <v>175</v>
      </c>
      <c r="R78" s="14" t="s">
        <v>175</v>
      </c>
      <c r="S78" s="14" t="s">
        <v>175</v>
      </c>
      <c r="T78" s="14"/>
      <c r="U78" s="14"/>
      <c r="V78" s="14"/>
      <c r="W78" s="14"/>
      <c r="X78" s="14"/>
      <c r="Y78" s="14"/>
      <c r="Z78" s="14"/>
    </row>
    <row r="79" spans="1:26" ht="40.5" x14ac:dyDescent="0.25">
      <c r="A79" s="86">
        <v>106</v>
      </c>
      <c r="B79" s="15" t="s">
        <v>510</v>
      </c>
      <c r="C79" s="29" t="s">
        <v>164</v>
      </c>
      <c r="D79" s="15">
        <v>49087011</v>
      </c>
      <c r="E79" s="15">
        <v>102465703</v>
      </c>
      <c r="F79" s="15">
        <v>600084892</v>
      </c>
      <c r="G79" s="15" t="s">
        <v>180</v>
      </c>
      <c r="H79" s="15" t="s">
        <v>36</v>
      </c>
      <c r="I79" s="15" t="s">
        <v>37</v>
      </c>
      <c r="J79" s="29" t="s">
        <v>166</v>
      </c>
      <c r="K79" s="15" t="s">
        <v>180</v>
      </c>
      <c r="L79" s="16">
        <v>10000000</v>
      </c>
      <c r="M79" s="16">
        <f t="shared" si="1"/>
        <v>8500000</v>
      </c>
      <c r="N79" s="15">
        <v>2023</v>
      </c>
      <c r="O79" s="15">
        <v>2027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94.5" x14ac:dyDescent="0.25">
      <c r="A80" s="86">
        <v>107</v>
      </c>
      <c r="B80" s="15" t="s">
        <v>510</v>
      </c>
      <c r="C80" s="29" t="s">
        <v>164</v>
      </c>
      <c r="D80" s="15">
        <v>49087011</v>
      </c>
      <c r="E80" s="15">
        <v>102465703</v>
      </c>
      <c r="F80" s="15">
        <v>600084892</v>
      </c>
      <c r="G80" s="15" t="s">
        <v>208</v>
      </c>
      <c r="H80" s="15" t="s">
        <v>36</v>
      </c>
      <c r="I80" s="15" t="s">
        <v>37</v>
      </c>
      <c r="J80" s="29" t="s">
        <v>166</v>
      </c>
      <c r="K80" s="15" t="s">
        <v>208</v>
      </c>
      <c r="L80" s="16">
        <v>5000000</v>
      </c>
      <c r="M80" s="16">
        <f t="shared" si="1"/>
        <v>4250000</v>
      </c>
      <c r="N80" s="15">
        <v>2023</v>
      </c>
      <c r="O80" s="15">
        <v>2027</v>
      </c>
      <c r="P80" s="14"/>
      <c r="Q80" s="14"/>
      <c r="R80" s="14"/>
      <c r="S80" s="14"/>
      <c r="T80" s="14"/>
      <c r="U80" s="14" t="s">
        <v>175</v>
      </c>
      <c r="V80" s="14" t="s">
        <v>175</v>
      </c>
      <c r="W80" s="14" t="s">
        <v>175</v>
      </c>
      <c r="X80" s="14" t="s">
        <v>175</v>
      </c>
      <c r="Y80" s="14" t="s">
        <v>209</v>
      </c>
      <c r="Z80" s="14" t="s">
        <v>92</v>
      </c>
    </row>
    <row r="81" spans="1:26" ht="94.5" x14ac:dyDescent="0.25">
      <c r="A81" s="86">
        <v>108</v>
      </c>
      <c r="B81" s="15" t="s">
        <v>510</v>
      </c>
      <c r="C81" s="29" t="s">
        <v>164</v>
      </c>
      <c r="D81" s="15">
        <v>49087011</v>
      </c>
      <c r="E81" s="15">
        <v>102465703</v>
      </c>
      <c r="F81" s="15">
        <v>600084892</v>
      </c>
      <c r="G81" s="15" t="s">
        <v>183</v>
      </c>
      <c r="H81" s="15" t="s">
        <v>36</v>
      </c>
      <c r="I81" s="15" t="s">
        <v>37</v>
      </c>
      <c r="J81" s="29" t="s">
        <v>166</v>
      </c>
      <c r="K81" s="15" t="s">
        <v>183</v>
      </c>
      <c r="L81" s="16">
        <v>15000000</v>
      </c>
      <c r="M81" s="16">
        <f t="shared" si="1"/>
        <v>12750000</v>
      </c>
      <c r="N81" s="15">
        <v>2024</v>
      </c>
      <c r="O81" s="15">
        <v>2027</v>
      </c>
      <c r="P81" s="14"/>
      <c r="Q81" s="14"/>
      <c r="R81" s="14"/>
      <c r="S81" s="14"/>
      <c r="T81" s="14"/>
      <c r="U81" s="14" t="s">
        <v>175</v>
      </c>
      <c r="V81" s="14" t="s">
        <v>175</v>
      </c>
      <c r="W81" s="14" t="s">
        <v>175</v>
      </c>
      <c r="X81" s="14" t="s">
        <v>175</v>
      </c>
      <c r="Y81" s="14" t="s">
        <v>209</v>
      </c>
      <c r="Z81" s="14" t="s">
        <v>92</v>
      </c>
    </row>
    <row r="82" spans="1:26" ht="40.5" x14ac:dyDescent="0.25">
      <c r="A82" s="86">
        <v>109</v>
      </c>
      <c r="B82" s="23" t="s">
        <v>509</v>
      </c>
      <c r="C82" s="29" t="s">
        <v>33</v>
      </c>
      <c r="D82" s="15">
        <v>46071156</v>
      </c>
      <c r="E82" s="15">
        <v>102465444</v>
      </c>
      <c r="F82" s="15">
        <v>60004671</v>
      </c>
      <c r="G82" s="23" t="s">
        <v>210</v>
      </c>
      <c r="H82" s="15" t="s">
        <v>36</v>
      </c>
      <c r="I82" s="15" t="s">
        <v>37</v>
      </c>
      <c r="J82" s="29" t="s">
        <v>38</v>
      </c>
      <c r="K82" s="23" t="s">
        <v>210</v>
      </c>
      <c r="L82" s="16">
        <v>1500000</v>
      </c>
      <c r="M82" s="16">
        <f t="shared" si="1"/>
        <v>1275000</v>
      </c>
      <c r="N82" s="15">
        <v>2021</v>
      </c>
      <c r="O82" s="15">
        <v>2027</v>
      </c>
      <c r="P82" s="14"/>
      <c r="Q82" s="14"/>
      <c r="R82" s="14"/>
      <c r="S82" s="14"/>
      <c r="T82" s="14"/>
      <c r="U82" s="14" t="s">
        <v>92</v>
      </c>
      <c r="V82" s="14" t="s">
        <v>175</v>
      </c>
      <c r="W82" s="14"/>
      <c r="X82" s="14"/>
      <c r="Y82" s="14"/>
      <c r="Z82" s="14"/>
    </row>
    <row r="83" spans="1:26" ht="54" x14ac:dyDescent="0.25">
      <c r="A83" s="86">
        <v>110</v>
      </c>
      <c r="B83" s="23" t="s">
        <v>509</v>
      </c>
      <c r="C83" s="29" t="s">
        <v>33</v>
      </c>
      <c r="D83" s="15">
        <v>46071156</v>
      </c>
      <c r="E83" s="15">
        <v>102465444</v>
      </c>
      <c r="F83" s="15">
        <v>60004671</v>
      </c>
      <c r="G83" s="23" t="s">
        <v>211</v>
      </c>
      <c r="H83" s="15" t="s">
        <v>36</v>
      </c>
      <c r="I83" s="15" t="s">
        <v>37</v>
      </c>
      <c r="J83" s="29" t="s">
        <v>38</v>
      </c>
      <c r="K83" s="123" t="s">
        <v>447</v>
      </c>
      <c r="L83" s="124">
        <v>2000000</v>
      </c>
      <c r="M83" s="124">
        <f t="shared" si="1"/>
        <v>1700000</v>
      </c>
      <c r="N83" s="15">
        <v>2021</v>
      </c>
      <c r="O83" s="15">
        <v>2027</v>
      </c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55.15" customHeight="1" x14ac:dyDescent="0.25">
      <c r="A84" s="86">
        <v>111</v>
      </c>
      <c r="B84" s="23" t="s">
        <v>509</v>
      </c>
      <c r="C84" s="29" t="s">
        <v>33</v>
      </c>
      <c r="D84" s="15">
        <v>46071156</v>
      </c>
      <c r="E84" s="15">
        <v>102465444</v>
      </c>
      <c r="F84" s="15">
        <v>60004671</v>
      </c>
      <c r="G84" s="23" t="s">
        <v>212</v>
      </c>
      <c r="H84" s="15" t="s">
        <v>36</v>
      </c>
      <c r="I84" s="15" t="s">
        <v>37</v>
      </c>
      <c r="J84" s="29" t="s">
        <v>38</v>
      </c>
      <c r="K84" s="23" t="s">
        <v>212</v>
      </c>
      <c r="L84" s="124">
        <v>4000000</v>
      </c>
      <c r="M84" s="124">
        <f t="shared" si="1"/>
        <v>3400000</v>
      </c>
      <c r="N84" s="15">
        <v>2021</v>
      </c>
      <c r="O84" s="15">
        <v>2027</v>
      </c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54" x14ac:dyDescent="0.25">
      <c r="A85" s="86">
        <v>117</v>
      </c>
      <c r="B85" s="23" t="s">
        <v>512</v>
      </c>
      <c r="C85" s="29" t="s">
        <v>241</v>
      </c>
      <c r="D85" s="15">
        <v>70901619</v>
      </c>
      <c r="E85" s="15">
        <v>108037738</v>
      </c>
      <c r="F85" s="15">
        <v>600001431</v>
      </c>
      <c r="G85" s="23" t="s">
        <v>215</v>
      </c>
      <c r="H85" s="15" t="s">
        <v>36</v>
      </c>
      <c r="I85" s="15" t="s">
        <v>37</v>
      </c>
      <c r="J85" s="15" t="s">
        <v>216</v>
      </c>
      <c r="K85" s="28" t="s">
        <v>215</v>
      </c>
      <c r="L85" s="188">
        <v>2200000</v>
      </c>
      <c r="M85" s="188">
        <f t="shared" si="1"/>
        <v>1870000</v>
      </c>
      <c r="N85" s="115">
        <v>2026</v>
      </c>
      <c r="O85" s="115">
        <v>2030</v>
      </c>
      <c r="P85" s="14"/>
      <c r="Q85" s="14"/>
      <c r="R85" s="14"/>
      <c r="S85" s="14"/>
      <c r="T85" s="14"/>
      <c r="U85" s="14"/>
      <c r="V85" s="189" t="s">
        <v>104</v>
      </c>
      <c r="W85" s="189" t="s">
        <v>104</v>
      </c>
      <c r="X85" s="14"/>
      <c r="Y85" s="14"/>
      <c r="Z85" s="189" t="s">
        <v>92</v>
      </c>
    </row>
    <row r="86" spans="1:26" ht="40.5" x14ac:dyDescent="0.25">
      <c r="A86" s="86">
        <v>143</v>
      </c>
      <c r="B86" s="23" t="s">
        <v>503</v>
      </c>
      <c r="C86" s="29" t="s">
        <v>55</v>
      </c>
      <c r="D86" s="15">
        <v>72744413</v>
      </c>
      <c r="E86" s="25" t="s">
        <v>56</v>
      </c>
      <c r="F86" s="25" t="s">
        <v>57</v>
      </c>
      <c r="G86" s="23" t="s">
        <v>227</v>
      </c>
      <c r="H86" s="15" t="s">
        <v>36</v>
      </c>
      <c r="I86" s="15" t="s">
        <v>37</v>
      </c>
      <c r="J86" s="29" t="s">
        <v>59</v>
      </c>
      <c r="K86" s="23" t="s">
        <v>227</v>
      </c>
      <c r="L86" s="16">
        <v>5000000</v>
      </c>
      <c r="M86" s="16">
        <f t="shared" si="1"/>
        <v>4250000</v>
      </c>
      <c r="N86" s="15">
        <v>2021</v>
      </c>
      <c r="O86" s="15">
        <v>2027</v>
      </c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40.5" x14ac:dyDescent="0.25">
      <c r="A87" s="86">
        <v>144</v>
      </c>
      <c r="B87" s="23" t="s">
        <v>503</v>
      </c>
      <c r="C87" s="29" t="s">
        <v>55</v>
      </c>
      <c r="D87" s="15">
        <v>72744413</v>
      </c>
      <c r="E87" s="25" t="s">
        <v>56</v>
      </c>
      <c r="F87" s="25" t="s">
        <v>57</v>
      </c>
      <c r="G87" s="23" t="s">
        <v>228</v>
      </c>
      <c r="H87" s="15" t="s">
        <v>36</v>
      </c>
      <c r="I87" s="15" t="s">
        <v>37</v>
      </c>
      <c r="J87" s="29" t="s">
        <v>59</v>
      </c>
      <c r="K87" s="23" t="s">
        <v>228</v>
      </c>
      <c r="L87" s="16">
        <v>3000000</v>
      </c>
      <c r="M87" s="16">
        <f t="shared" si="1"/>
        <v>2550000</v>
      </c>
      <c r="N87" s="15">
        <v>2021</v>
      </c>
      <c r="O87" s="15">
        <v>2027</v>
      </c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40.5" x14ac:dyDescent="0.25">
      <c r="A88" s="86">
        <v>145</v>
      </c>
      <c r="B88" s="23" t="s">
        <v>503</v>
      </c>
      <c r="C88" s="29" t="s">
        <v>55</v>
      </c>
      <c r="D88" s="15">
        <v>72744413</v>
      </c>
      <c r="E88" s="25" t="s">
        <v>56</v>
      </c>
      <c r="F88" s="25" t="s">
        <v>57</v>
      </c>
      <c r="G88" s="23" t="s">
        <v>229</v>
      </c>
      <c r="H88" s="15" t="s">
        <v>36</v>
      </c>
      <c r="I88" s="15" t="s">
        <v>37</v>
      </c>
      <c r="J88" s="29" t="s">
        <v>59</v>
      </c>
      <c r="K88" s="23" t="s">
        <v>229</v>
      </c>
      <c r="L88" s="16">
        <v>1500000</v>
      </c>
      <c r="M88" s="16">
        <f t="shared" si="1"/>
        <v>1275000</v>
      </c>
      <c r="N88" s="15">
        <v>2021</v>
      </c>
      <c r="O88" s="15">
        <v>2027</v>
      </c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40.5" x14ac:dyDescent="0.25">
      <c r="A89" s="86">
        <v>146</v>
      </c>
      <c r="B89" s="23" t="s">
        <v>503</v>
      </c>
      <c r="C89" s="29" t="s">
        <v>55</v>
      </c>
      <c r="D89" s="15">
        <v>72744413</v>
      </c>
      <c r="E89" s="25" t="s">
        <v>56</v>
      </c>
      <c r="F89" s="25" t="s">
        <v>57</v>
      </c>
      <c r="G89" s="23" t="s">
        <v>230</v>
      </c>
      <c r="H89" s="15" t="s">
        <v>36</v>
      </c>
      <c r="I89" s="15" t="s">
        <v>37</v>
      </c>
      <c r="J89" s="29" t="s">
        <v>59</v>
      </c>
      <c r="K89" s="23" t="s">
        <v>230</v>
      </c>
      <c r="L89" s="16">
        <v>20000000</v>
      </c>
      <c r="M89" s="16">
        <f t="shared" si="1"/>
        <v>17000000</v>
      </c>
      <c r="N89" s="15">
        <v>2021</v>
      </c>
      <c r="O89" s="15">
        <v>2027</v>
      </c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40.5" x14ac:dyDescent="0.25">
      <c r="A90" s="86">
        <v>147</v>
      </c>
      <c r="B90" s="23" t="s">
        <v>502</v>
      </c>
      <c r="C90" s="29" t="s">
        <v>50</v>
      </c>
      <c r="D90" s="15">
        <v>60232731</v>
      </c>
      <c r="E90" s="25" t="s">
        <v>78</v>
      </c>
      <c r="F90" s="25" t="s">
        <v>79</v>
      </c>
      <c r="G90" s="23" t="s">
        <v>231</v>
      </c>
      <c r="H90" s="15" t="s">
        <v>36</v>
      </c>
      <c r="I90" s="15" t="s">
        <v>37</v>
      </c>
      <c r="J90" s="29" t="s">
        <v>54</v>
      </c>
      <c r="K90" s="23" t="s">
        <v>231</v>
      </c>
      <c r="L90" s="16">
        <v>5000000</v>
      </c>
      <c r="M90" s="16">
        <f t="shared" si="1"/>
        <v>4250000</v>
      </c>
      <c r="N90" s="15">
        <v>2021</v>
      </c>
      <c r="O90" s="15">
        <v>2027</v>
      </c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54" x14ac:dyDescent="0.25">
      <c r="A91" s="86">
        <v>148</v>
      </c>
      <c r="B91" s="23" t="s">
        <v>508</v>
      </c>
      <c r="C91" s="29" t="s">
        <v>148</v>
      </c>
      <c r="D91" s="15">
        <v>70943788</v>
      </c>
      <c r="E91" s="25" t="s">
        <v>149</v>
      </c>
      <c r="F91" s="25" t="s">
        <v>150</v>
      </c>
      <c r="G91" s="23" t="s">
        <v>232</v>
      </c>
      <c r="H91" s="15" t="s">
        <v>36</v>
      </c>
      <c r="I91" s="15" t="s">
        <v>37</v>
      </c>
      <c r="J91" s="29" t="s">
        <v>152</v>
      </c>
      <c r="K91" s="23" t="s">
        <v>232</v>
      </c>
      <c r="L91" s="16">
        <v>2500000</v>
      </c>
      <c r="M91" s="16">
        <f t="shared" si="1"/>
        <v>2125000</v>
      </c>
      <c r="N91" s="15">
        <v>2021</v>
      </c>
      <c r="O91" s="15">
        <v>2027</v>
      </c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54" x14ac:dyDescent="0.25">
      <c r="A92" s="86">
        <v>149</v>
      </c>
      <c r="B92" s="23" t="s">
        <v>508</v>
      </c>
      <c r="C92" s="29" t="s">
        <v>148</v>
      </c>
      <c r="D92" s="15">
        <v>70943788</v>
      </c>
      <c r="E92" s="25" t="s">
        <v>149</v>
      </c>
      <c r="F92" s="25" t="s">
        <v>150</v>
      </c>
      <c r="G92" s="23" t="s">
        <v>233</v>
      </c>
      <c r="H92" s="15" t="s">
        <v>36</v>
      </c>
      <c r="I92" s="15" t="s">
        <v>37</v>
      </c>
      <c r="J92" s="29" t="s">
        <v>152</v>
      </c>
      <c r="K92" s="23" t="s">
        <v>233</v>
      </c>
      <c r="L92" s="16">
        <v>300000</v>
      </c>
      <c r="M92" s="16">
        <f t="shared" si="1"/>
        <v>255000</v>
      </c>
      <c r="N92" s="15">
        <v>2021</v>
      </c>
      <c r="O92" s="15">
        <v>2027</v>
      </c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54" x14ac:dyDescent="0.25">
      <c r="A93" s="86">
        <v>150</v>
      </c>
      <c r="B93" s="23" t="s">
        <v>508</v>
      </c>
      <c r="C93" s="29" t="s">
        <v>148</v>
      </c>
      <c r="D93" s="15">
        <v>70943788</v>
      </c>
      <c r="E93" s="25" t="s">
        <v>149</v>
      </c>
      <c r="F93" s="25" t="s">
        <v>150</v>
      </c>
      <c r="G93" s="23" t="s">
        <v>234</v>
      </c>
      <c r="H93" s="15" t="s">
        <v>36</v>
      </c>
      <c r="I93" s="15" t="s">
        <v>37</v>
      </c>
      <c r="J93" s="29" t="s">
        <v>152</v>
      </c>
      <c r="K93" s="23" t="s">
        <v>234</v>
      </c>
      <c r="L93" s="16">
        <v>1000000</v>
      </c>
      <c r="M93" s="16">
        <f t="shared" si="1"/>
        <v>850000</v>
      </c>
      <c r="N93" s="15">
        <v>2021</v>
      </c>
      <c r="O93" s="15">
        <v>2027</v>
      </c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40.5" x14ac:dyDescent="0.25">
      <c r="A94" s="86">
        <v>151</v>
      </c>
      <c r="B94" s="23" t="s">
        <v>505</v>
      </c>
      <c r="C94" s="29" t="s">
        <v>93</v>
      </c>
      <c r="D94" s="15">
        <v>65607759</v>
      </c>
      <c r="E94" s="25" t="s">
        <v>94</v>
      </c>
      <c r="F94" s="25" t="s">
        <v>95</v>
      </c>
      <c r="G94" s="23" t="s">
        <v>235</v>
      </c>
      <c r="H94" s="15" t="s">
        <v>36</v>
      </c>
      <c r="I94" s="15" t="s">
        <v>37</v>
      </c>
      <c r="J94" s="29" t="s">
        <v>97</v>
      </c>
      <c r="K94" s="23" t="s">
        <v>235</v>
      </c>
      <c r="L94" s="16"/>
      <c r="M94" s="16"/>
      <c r="N94" s="15">
        <v>2021</v>
      </c>
      <c r="O94" s="15">
        <v>2027</v>
      </c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49.9" customHeight="1" x14ac:dyDescent="0.25">
      <c r="A95" s="86">
        <v>152</v>
      </c>
      <c r="B95" s="23" t="s">
        <v>505</v>
      </c>
      <c r="C95" s="29" t="s">
        <v>93</v>
      </c>
      <c r="D95" s="15">
        <v>65607759</v>
      </c>
      <c r="E95" s="25" t="s">
        <v>94</v>
      </c>
      <c r="F95" s="25" t="s">
        <v>95</v>
      </c>
      <c r="G95" s="23" t="s">
        <v>236</v>
      </c>
      <c r="H95" s="15" t="s">
        <v>36</v>
      </c>
      <c r="I95" s="15" t="s">
        <v>37</v>
      </c>
      <c r="J95" s="29" t="s">
        <v>97</v>
      </c>
      <c r="K95" s="23" t="s">
        <v>236</v>
      </c>
      <c r="L95" s="16"/>
      <c r="M95" s="16"/>
      <c r="N95" s="15">
        <v>2021</v>
      </c>
      <c r="O95" s="15">
        <v>2027</v>
      </c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54" x14ac:dyDescent="0.25">
      <c r="A96" s="86">
        <v>155</v>
      </c>
      <c r="B96" s="23" t="s">
        <v>500</v>
      </c>
      <c r="C96" s="29" t="s">
        <v>41</v>
      </c>
      <c r="D96" s="23">
        <v>70879915</v>
      </c>
      <c r="E96" s="25" t="s">
        <v>42</v>
      </c>
      <c r="F96" s="23">
        <v>600084884</v>
      </c>
      <c r="G96" s="23" t="s">
        <v>237</v>
      </c>
      <c r="H96" s="15" t="s">
        <v>36</v>
      </c>
      <c r="I96" s="15" t="s">
        <v>37</v>
      </c>
      <c r="J96" s="29" t="s">
        <v>44</v>
      </c>
      <c r="K96" s="23" t="s">
        <v>237</v>
      </c>
      <c r="L96" s="16">
        <v>10000000</v>
      </c>
      <c r="M96" s="16">
        <f t="shared" ref="M96:M99" si="2">L96/100*85</f>
        <v>8500000</v>
      </c>
      <c r="N96" s="15">
        <v>2025</v>
      </c>
      <c r="O96" s="15">
        <v>2027</v>
      </c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54" x14ac:dyDescent="0.25">
      <c r="A97" s="86">
        <v>162</v>
      </c>
      <c r="B97" s="23" t="s">
        <v>513</v>
      </c>
      <c r="C97" s="29" t="s">
        <v>142</v>
      </c>
      <c r="D97" s="15">
        <v>70981086</v>
      </c>
      <c r="E97" s="25" t="s">
        <v>143</v>
      </c>
      <c r="F97" s="25" t="s">
        <v>144</v>
      </c>
      <c r="G97" s="23" t="s">
        <v>238</v>
      </c>
      <c r="H97" s="15" t="s">
        <v>36</v>
      </c>
      <c r="I97" s="15" t="s">
        <v>37</v>
      </c>
      <c r="J97" s="29" t="s">
        <v>145</v>
      </c>
      <c r="K97" s="23" t="s">
        <v>238</v>
      </c>
      <c r="L97" s="16">
        <v>400000</v>
      </c>
      <c r="M97" s="16">
        <f t="shared" si="2"/>
        <v>340000</v>
      </c>
      <c r="N97" s="15">
        <v>2021</v>
      </c>
      <c r="O97" s="15">
        <v>2027</v>
      </c>
      <c r="P97" s="14"/>
      <c r="Q97" s="14"/>
      <c r="R97" s="14"/>
      <c r="S97" s="14"/>
      <c r="T97" s="14"/>
      <c r="U97" s="14"/>
      <c r="V97" s="14"/>
      <c r="W97" s="14"/>
      <c r="X97" s="14"/>
      <c r="Y97" s="14" t="s">
        <v>470</v>
      </c>
      <c r="Z97" s="14"/>
    </row>
    <row r="98" spans="1:26" ht="40.5" x14ac:dyDescent="0.25">
      <c r="A98" s="86">
        <v>163</v>
      </c>
      <c r="B98" s="23" t="s">
        <v>121</v>
      </c>
      <c r="C98" s="29" t="s">
        <v>122</v>
      </c>
      <c r="D98" s="15">
        <v>72745380</v>
      </c>
      <c r="E98" s="25" t="s">
        <v>123</v>
      </c>
      <c r="F98" s="25" t="s">
        <v>124</v>
      </c>
      <c r="G98" s="23" t="s">
        <v>239</v>
      </c>
      <c r="H98" s="15" t="s">
        <v>36</v>
      </c>
      <c r="I98" s="15" t="s">
        <v>37</v>
      </c>
      <c r="J98" s="29" t="s">
        <v>126</v>
      </c>
      <c r="K98" s="23" t="s">
        <v>239</v>
      </c>
      <c r="L98" s="16">
        <v>450000</v>
      </c>
      <c r="M98" s="16">
        <f t="shared" si="2"/>
        <v>382500</v>
      </c>
      <c r="N98" s="15">
        <v>2021</v>
      </c>
      <c r="O98" s="15">
        <v>2027</v>
      </c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40.5" x14ac:dyDescent="0.25">
      <c r="A99" s="86">
        <v>164</v>
      </c>
      <c r="B99" s="23" t="s">
        <v>121</v>
      </c>
      <c r="C99" s="29" t="s">
        <v>122</v>
      </c>
      <c r="D99" s="15">
        <v>72745380</v>
      </c>
      <c r="E99" s="25" t="s">
        <v>123</v>
      </c>
      <c r="F99" s="25" t="s">
        <v>124</v>
      </c>
      <c r="G99" s="23" t="s">
        <v>240</v>
      </c>
      <c r="H99" s="15" t="s">
        <v>36</v>
      </c>
      <c r="I99" s="15" t="s">
        <v>37</v>
      </c>
      <c r="J99" s="29" t="s">
        <v>126</v>
      </c>
      <c r="K99" s="23" t="s">
        <v>240</v>
      </c>
      <c r="L99" s="16">
        <v>700000</v>
      </c>
      <c r="M99" s="16">
        <f t="shared" si="2"/>
        <v>595000</v>
      </c>
      <c r="N99" s="15">
        <v>2021</v>
      </c>
      <c r="O99" s="15">
        <v>2027</v>
      </c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337.5" x14ac:dyDescent="0.25">
      <c r="A100" s="86">
        <v>165</v>
      </c>
      <c r="B100" s="15" t="s">
        <v>512</v>
      </c>
      <c r="C100" s="29" t="s">
        <v>241</v>
      </c>
      <c r="D100" s="15">
        <v>70901619</v>
      </c>
      <c r="E100" s="15">
        <v>108037738</v>
      </c>
      <c r="F100" s="15">
        <v>600001431</v>
      </c>
      <c r="G100" s="15" t="s">
        <v>242</v>
      </c>
      <c r="H100" s="15" t="s">
        <v>36</v>
      </c>
      <c r="I100" s="15" t="s">
        <v>37</v>
      </c>
      <c r="J100" s="29" t="s">
        <v>54</v>
      </c>
      <c r="K100" s="15" t="s">
        <v>243</v>
      </c>
      <c r="L100" s="124">
        <v>20000000</v>
      </c>
      <c r="M100" s="124">
        <f>L100*0.85</f>
        <v>17000000</v>
      </c>
      <c r="N100" s="125">
        <v>2024</v>
      </c>
      <c r="O100" s="125">
        <v>2025</v>
      </c>
      <c r="P100" s="14" t="s">
        <v>104</v>
      </c>
      <c r="Q100" s="14" t="s">
        <v>104</v>
      </c>
      <c r="R100" s="14" t="s">
        <v>104</v>
      </c>
      <c r="S100" s="14" t="s">
        <v>104</v>
      </c>
      <c r="T100" s="191" t="s">
        <v>92</v>
      </c>
      <c r="U100" s="191" t="s">
        <v>92</v>
      </c>
      <c r="V100" s="191" t="s">
        <v>175</v>
      </c>
      <c r="W100" s="191" t="s">
        <v>175</v>
      </c>
      <c r="X100" s="191" t="s">
        <v>175</v>
      </c>
      <c r="Y100" s="191" t="s">
        <v>558</v>
      </c>
      <c r="Z100" s="191" t="s">
        <v>175</v>
      </c>
    </row>
    <row r="101" spans="1:26" ht="175.5" x14ac:dyDescent="0.25">
      <c r="A101" s="86">
        <v>166</v>
      </c>
      <c r="B101" s="15" t="s">
        <v>512</v>
      </c>
      <c r="C101" s="29" t="s">
        <v>241</v>
      </c>
      <c r="D101" s="15">
        <v>70901619</v>
      </c>
      <c r="E101" s="15">
        <v>108037738</v>
      </c>
      <c r="F101" s="15">
        <v>600001431</v>
      </c>
      <c r="G101" s="15" t="s">
        <v>244</v>
      </c>
      <c r="H101" s="15" t="s">
        <v>36</v>
      </c>
      <c r="I101" s="15" t="s">
        <v>37</v>
      </c>
      <c r="J101" s="29" t="s">
        <v>54</v>
      </c>
      <c r="K101" s="15" t="s">
        <v>245</v>
      </c>
      <c r="L101" s="16">
        <v>47000000</v>
      </c>
      <c r="M101" s="16">
        <f t="shared" ref="M101:M111" si="3">L101*0.85</f>
        <v>39950000</v>
      </c>
      <c r="N101" s="125">
        <v>2025</v>
      </c>
      <c r="O101" s="115">
        <v>2028</v>
      </c>
      <c r="P101" s="14"/>
      <c r="Q101" s="14" t="s">
        <v>104</v>
      </c>
      <c r="R101" s="14" t="s">
        <v>104</v>
      </c>
      <c r="S101" s="14" t="s">
        <v>104</v>
      </c>
      <c r="T101" s="191" t="s">
        <v>92</v>
      </c>
      <c r="U101" s="191" t="s">
        <v>92</v>
      </c>
      <c r="V101" s="191" t="s">
        <v>175</v>
      </c>
      <c r="W101" s="191" t="s">
        <v>175</v>
      </c>
      <c r="X101" s="191" t="s">
        <v>175</v>
      </c>
      <c r="Y101" s="191" t="s">
        <v>559</v>
      </c>
      <c r="Z101" s="191" t="s">
        <v>175</v>
      </c>
    </row>
    <row r="102" spans="1:26" ht="216" x14ac:dyDescent="0.25">
      <c r="A102" s="86">
        <v>167</v>
      </c>
      <c r="B102" s="15" t="s">
        <v>512</v>
      </c>
      <c r="C102" s="29" t="s">
        <v>241</v>
      </c>
      <c r="D102" s="15">
        <v>70901619</v>
      </c>
      <c r="E102" s="15">
        <v>108037738</v>
      </c>
      <c r="F102" s="15">
        <v>600001431</v>
      </c>
      <c r="G102" s="15" t="s">
        <v>246</v>
      </c>
      <c r="H102" s="15" t="s">
        <v>36</v>
      </c>
      <c r="I102" s="15" t="s">
        <v>37</v>
      </c>
      <c r="J102" s="29" t="s">
        <v>54</v>
      </c>
      <c r="K102" s="15" t="s">
        <v>247</v>
      </c>
      <c r="L102" s="188">
        <v>2500000</v>
      </c>
      <c r="M102" s="188">
        <f t="shared" si="3"/>
        <v>2125000</v>
      </c>
      <c r="N102" s="115">
        <v>2026</v>
      </c>
      <c r="O102" s="125">
        <v>2030</v>
      </c>
      <c r="P102" s="14" t="s">
        <v>104</v>
      </c>
      <c r="Q102" s="14" t="s">
        <v>104</v>
      </c>
      <c r="R102" s="14" t="s">
        <v>104</v>
      </c>
      <c r="S102" s="14" t="s">
        <v>104</v>
      </c>
      <c r="T102" s="191" t="s">
        <v>92</v>
      </c>
      <c r="U102" s="191" t="s">
        <v>92</v>
      </c>
      <c r="V102" s="191" t="s">
        <v>175</v>
      </c>
      <c r="W102" s="191" t="s">
        <v>175</v>
      </c>
      <c r="X102" s="191" t="s">
        <v>175</v>
      </c>
      <c r="Y102" s="191" t="s">
        <v>254</v>
      </c>
      <c r="Z102" s="191" t="s">
        <v>92</v>
      </c>
    </row>
    <row r="103" spans="1:26" ht="310.5" x14ac:dyDescent="0.25">
      <c r="A103" s="86">
        <v>168</v>
      </c>
      <c r="B103" s="15" t="s">
        <v>512</v>
      </c>
      <c r="C103" s="29" t="s">
        <v>241</v>
      </c>
      <c r="D103" s="15">
        <v>70901619</v>
      </c>
      <c r="E103" s="15">
        <v>108037738</v>
      </c>
      <c r="F103" s="15">
        <v>600001431</v>
      </c>
      <c r="G103" s="15" t="s">
        <v>248</v>
      </c>
      <c r="H103" s="15" t="s">
        <v>36</v>
      </c>
      <c r="I103" s="15" t="s">
        <v>37</v>
      </c>
      <c r="J103" s="29" t="s">
        <v>54</v>
      </c>
      <c r="K103" s="15" t="s">
        <v>249</v>
      </c>
      <c r="L103" s="188">
        <v>8000000</v>
      </c>
      <c r="M103" s="188">
        <f t="shared" si="3"/>
        <v>6800000</v>
      </c>
      <c r="N103" s="115">
        <v>2026</v>
      </c>
      <c r="O103" s="125">
        <v>2030</v>
      </c>
      <c r="P103" s="14" t="s">
        <v>104</v>
      </c>
      <c r="Q103" s="14" t="s">
        <v>104</v>
      </c>
      <c r="R103" s="14" t="s">
        <v>104</v>
      </c>
      <c r="S103" s="14" t="s">
        <v>104</v>
      </c>
      <c r="T103" s="191" t="s">
        <v>92</v>
      </c>
      <c r="U103" s="191" t="s">
        <v>92</v>
      </c>
      <c r="V103" s="191" t="s">
        <v>175</v>
      </c>
      <c r="W103" s="191" t="s">
        <v>175</v>
      </c>
      <c r="X103" s="191" t="s">
        <v>175</v>
      </c>
      <c r="Y103" s="191" t="s">
        <v>254</v>
      </c>
      <c r="Z103" s="191" t="s">
        <v>92</v>
      </c>
    </row>
    <row r="104" spans="1:26" ht="162" x14ac:dyDescent="0.25">
      <c r="A104" s="86">
        <v>169</v>
      </c>
      <c r="B104" s="15" t="s">
        <v>512</v>
      </c>
      <c r="C104" s="29" t="s">
        <v>241</v>
      </c>
      <c r="D104" s="15">
        <v>70901619</v>
      </c>
      <c r="E104" s="15">
        <v>108037738</v>
      </c>
      <c r="F104" s="15">
        <v>600001431</v>
      </c>
      <c r="G104" s="15" t="s">
        <v>250</v>
      </c>
      <c r="H104" s="15" t="s">
        <v>36</v>
      </c>
      <c r="I104" s="15" t="s">
        <v>37</v>
      </c>
      <c r="J104" s="29" t="s">
        <v>54</v>
      </c>
      <c r="K104" s="15" t="s">
        <v>251</v>
      </c>
      <c r="L104" s="125">
        <v>12000000</v>
      </c>
      <c r="M104" s="125">
        <f t="shared" si="3"/>
        <v>10200000</v>
      </c>
      <c r="N104" s="115">
        <v>2026</v>
      </c>
      <c r="O104" s="125">
        <v>2030</v>
      </c>
      <c r="P104" s="14" t="s">
        <v>104</v>
      </c>
      <c r="Q104" s="14" t="s">
        <v>104</v>
      </c>
      <c r="R104" s="14" t="s">
        <v>104</v>
      </c>
      <c r="S104" s="14" t="s">
        <v>104</v>
      </c>
      <c r="T104" s="15" t="s">
        <v>92</v>
      </c>
      <c r="U104" s="190" t="s">
        <v>175</v>
      </c>
      <c r="V104" s="15" t="s">
        <v>175</v>
      </c>
      <c r="W104" s="15" t="s">
        <v>175</v>
      </c>
      <c r="X104" s="15" t="s">
        <v>175</v>
      </c>
      <c r="Y104" s="190" t="s">
        <v>254</v>
      </c>
      <c r="Z104" s="15" t="s">
        <v>177</v>
      </c>
    </row>
    <row r="105" spans="1:26" ht="337.5" x14ac:dyDescent="0.25">
      <c r="A105" s="86">
        <v>170</v>
      </c>
      <c r="B105" s="15" t="s">
        <v>512</v>
      </c>
      <c r="C105" s="29" t="s">
        <v>241</v>
      </c>
      <c r="D105" s="15">
        <v>70901619</v>
      </c>
      <c r="E105" s="15">
        <v>108037738</v>
      </c>
      <c r="F105" s="15">
        <v>600001431</v>
      </c>
      <c r="G105" s="15" t="s">
        <v>252</v>
      </c>
      <c r="H105" s="15" t="s">
        <v>36</v>
      </c>
      <c r="I105" s="15" t="s">
        <v>37</v>
      </c>
      <c r="J105" s="29" t="s">
        <v>54</v>
      </c>
      <c r="K105" s="15" t="s">
        <v>253</v>
      </c>
      <c r="L105" s="16">
        <v>37000000</v>
      </c>
      <c r="M105" s="16">
        <f t="shared" si="3"/>
        <v>31450000</v>
      </c>
      <c r="N105" s="115">
        <v>2026</v>
      </c>
      <c r="O105" s="125">
        <v>2030</v>
      </c>
      <c r="P105" s="14" t="s">
        <v>104</v>
      </c>
      <c r="Q105" s="14" t="s">
        <v>104</v>
      </c>
      <c r="R105" s="14" t="s">
        <v>104</v>
      </c>
      <c r="S105" s="14" t="s">
        <v>104</v>
      </c>
      <c r="T105" s="15" t="s">
        <v>92</v>
      </c>
      <c r="U105" s="190" t="s">
        <v>175</v>
      </c>
      <c r="V105" s="15" t="s">
        <v>175</v>
      </c>
      <c r="W105" s="15" t="s">
        <v>175</v>
      </c>
      <c r="X105" s="15" t="s">
        <v>175</v>
      </c>
      <c r="Y105" s="15" t="s">
        <v>254</v>
      </c>
      <c r="Z105" s="15" t="s">
        <v>255</v>
      </c>
    </row>
    <row r="106" spans="1:26" ht="216" x14ac:dyDescent="0.25">
      <c r="A106" s="86">
        <v>171</v>
      </c>
      <c r="B106" s="15" t="s">
        <v>514</v>
      </c>
      <c r="C106" s="29" t="s">
        <v>50</v>
      </c>
      <c r="D106" s="15">
        <v>60232722</v>
      </c>
      <c r="E106" s="15">
        <v>102565279</v>
      </c>
      <c r="F106" s="15">
        <v>600084795</v>
      </c>
      <c r="G106" s="15" t="s">
        <v>256</v>
      </c>
      <c r="H106" s="15" t="s">
        <v>36</v>
      </c>
      <c r="I106" s="15" t="s">
        <v>37</v>
      </c>
      <c r="J106" s="29" t="s">
        <v>54</v>
      </c>
      <c r="K106" s="15" t="s">
        <v>257</v>
      </c>
      <c r="L106" s="16">
        <v>40000000</v>
      </c>
      <c r="M106" s="16">
        <f t="shared" si="3"/>
        <v>34000000</v>
      </c>
      <c r="N106" s="126">
        <v>2023</v>
      </c>
      <c r="O106" s="126">
        <v>2027</v>
      </c>
      <c r="P106" s="14"/>
      <c r="Q106" s="14"/>
      <c r="R106" s="14"/>
      <c r="S106" s="14"/>
      <c r="T106" s="14" t="s">
        <v>92</v>
      </c>
      <c r="U106" s="14" t="s">
        <v>92</v>
      </c>
      <c r="V106" s="14" t="s">
        <v>175</v>
      </c>
      <c r="W106" s="14" t="s">
        <v>175</v>
      </c>
      <c r="X106" s="14" t="s">
        <v>175</v>
      </c>
      <c r="Y106" s="14" t="s">
        <v>254</v>
      </c>
      <c r="Z106" s="14" t="s">
        <v>92</v>
      </c>
    </row>
    <row r="107" spans="1:26" ht="175.5" x14ac:dyDescent="0.25">
      <c r="A107" s="86">
        <v>172</v>
      </c>
      <c r="B107" s="15" t="s">
        <v>514</v>
      </c>
      <c r="C107" s="29" t="s">
        <v>50</v>
      </c>
      <c r="D107" s="15">
        <v>60232722</v>
      </c>
      <c r="E107" s="15">
        <v>102565279</v>
      </c>
      <c r="F107" s="15">
        <v>600084795</v>
      </c>
      <c r="G107" s="15" t="s">
        <v>258</v>
      </c>
      <c r="H107" s="15" t="s">
        <v>36</v>
      </c>
      <c r="I107" s="15" t="s">
        <v>37</v>
      </c>
      <c r="J107" s="29" t="s">
        <v>54</v>
      </c>
      <c r="K107" s="15" t="s">
        <v>259</v>
      </c>
      <c r="L107" s="16">
        <v>4000000</v>
      </c>
      <c r="M107" s="16">
        <f t="shared" si="3"/>
        <v>3400000</v>
      </c>
      <c r="N107" s="15">
        <v>2023</v>
      </c>
      <c r="O107" s="15">
        <v>2027</v>
      </c>
      <c r="P107" s="14"/>
      <c r="Q107" s="14" t="s">
        <v>104</v>
      </c>
      <c r="R107" s="14"/>
      <c r="S107" s="14"/>
      <c r="T107" s="14" t="s">
        <v>92</v>
      </c>
      <c r="U107" s="14" t="s">
        <v>92</v>
      </c>
      <c r="V107" s="14" t="s">
        <v>175</v>
      </c>
      <c r="W107" s="14" t="s">
        <v>175</v>
      </c>
      <c r="X107" s="14" t="s">
        <v>175</v>
      </c>
      <c r="Y107" s="14" t="s">
        <v>254</v>
      </c>
      <c r="Z107" s="14" t="s">
        <v>92</v>
      </c>
    </row>
    <row r="108" spans="1:26" ht="40.5" x14ac:dyDescent="0.25">
      <c r="A108" s="86">
        <v>173</v>
      </c>
      <c r="B108" s="15" t="s">
        <v>514</v>
      </c>
      <c r="C108" s="29" t="s">
        <v>50</v>
      </c>
      <c r="D108" s="15">
        <v>60232722</v>
      </c>
      <c r="E108" s="15">
        <v>102565279</v>
      </c>
      <c r="F108" s="15">
        <v>600084795</v>
      </c>
      <c r="G108" s="15" t="s">
        <v>213</v>
      </c>
      <c r="H108" s="15" t="s">
        <v>36</v>
      </c>
      <c r="I108" s="15" t="s">
        <v>37</v>
      </c>
      <c r="J108" s="29" t="s">
        <v>54</v>
      </c>
      <c r="K108" s="15" t="s">
        <v>213</v>
      </c>
      <c r="L108" s="16">
        <v>8000000</v>
      </c>
      <c r="M108" s="16">
        <f t="shared" si="3"/>
        <v>6800000</v>
      </c>
      <c r="N108" s="15">
        <v>2023</v>
      </c>
      <c r="O108" s="15">
        <v>2027</v>
      </c>
      <c r="P108" s="14"/>
      <c r="Q108" s="14"/>
      <c r="R108" s="14"/>
      <c r="S108" s="14"/>
      <c r="T108" s="14" t="s">
        <v>92</v>
      </c>
      <c r="U108" s="14" t="s">
        <v>175</v>
      </c>
      <c r="V108" s="14" t="s">
        <v>175</v>
      </c>
      <c r="W108" s="14" t="s">
        <v>175</v>
      </c>
      <c r="X108" s="14" t="s">
        <v>175</v>
      </c>
      <c r="Y108" s="14" t="s">
        <v>254</v>
      </c>
      <c r="Z108" s="14" t="s">
        <v>92</v>
      </c>
    </row>
    <row r="109" spans="1:26" ht="40.5" x14ac:dyDescent="0.25">
      <c r="A109" s="86">
        <v>174</v>
      </c>
      <c r="B109" s="15" t="s">
        <v>514</v>
      </c>
      <c r="C109" s="29" t="s">
        <v>50</v>
      </c>
      <c r="D109" s="15">
        <v>60232722</v>
      </c>
      <c r="E109" s="15">
        <v>102565279</v>
      </c>
      <c r="F109" s="15">
        <v>600084795</v>
      </c>
      <c r="G109" s="15" t="s">
        <v>260</v>
      </c>
      <c r="H109" s="15" t="s">
        <v>36</v>
      </c>
      <c r="I109" s="15" t="s">
        <v>37</v>
      </c>
      <c r="J109" s="29" t="s">
        <v>54</v>
      </c>
      <c r="K109" s="15" t="s">
        <v>260</v>
      </c>
      <c r="L109" s="16">
        <v>8000000</v>
      </c>
      <c r="M109" s="16">
        <f t="shared" si="3"/>
        <v>6800000</v>
      </c>
      <c r="N109" s="15">
        <v>2023</v>
      </c>
      <c r="O109" s="15">
        <v>2027</v>
      </c>
      <c r="P109" s="14"/>
      <c r="Q109" s="14"/>
      <c r="R109" s="14"/>
      <c r="S109" s="14"/>
      <c r="T109" s="14" t="s">
        <v>92</v>
      </c>
      <c r="U109" s="14" t="s">
        <v>175</v>
      </c>
      <c r="V109" s="14" t="s">
        <v>175</v>
      </c>
      <c r="W109" s="14" t="s">
        <v>175</v>
      </c>
      <c r="X109" s="14" t="s">
        <v>175</v>
      </c>
      <c r="Y109" s="14" t="s">
        <v>254</v>
      </c>
      <c r="Z109" s="14" t="s">
        <v>92</v>
      </c>
    </row>
    <row r="110" spans="1:26" ht="135" x14ac:dyDescent="0.25">
      <c r="A110" s="86">
        <v>175</v>
      </c>
      <c r="B110" s="15" t="s">
        <v>514</v>
      </c>
      <c r="C110" s="29" t="s">
        <v>50</v>
      </c>
      <c r="D110" s="15">
        <v>60232722</v>
      </c>
      <c r="E110" s="15">
        <v>102565279</v>
      </c>
      <c r="F110" s="15">
        <v>600084795</v>
      </c>
      <c r="G110" s="15" t="s">
        <v>261</v>
      </c>
      <c r="H110" s="15" t="s">
        <v>36</v>
      </c>
      <c r="I110" s="15" t="s">
        <v>37</v>
      </c>
      <c r="J110" s="29" t="s">
        <v>54</v>
      </c>
      <c r="K110" s="15" t="s">
        <v>262</v>
      </c>
      <c r="L110" s="16">
        <v>3500000</v>
      </c>
      <c r="M110" s="16">
        <f t="shared" si="3"/>
        <v>2975000</v>
      </c>
      <c r="N110" s="15">
        <v>2023</v>
      </c>
      <c r="O110" s="15">
        <v>2027</v>
      </c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75.5" x14ac:dyDescent="0.25">
      <c r="A111" s="48">
        <v>176</v>
      </c>
      <c r="B111" s="15" t="s">
        <v>514</v>
      </c>
      <c r="C111" s="29" t="s">
        <v>50</v>
      </c>
      <c r="D111" s="15">
        <v>60232722</v>
      </c>
      <c r="E111" s="15">
        <v>102565279</v>
      </c>
      <c r="F111" s="15">
        <v>600084795</v>
      </c>
      <c r="G111" s="15" t="s">
        <v>399</v>
      </c>
      <c r="H111" s="15" t="s">
        <v>36</v>
      </c>
      <c r="I111" s="15" t="s">
        <v>37</v>
      </c>
      <c r="J111" s="29" t="s">
        <v>54</v>
      </c>
      <c r="K111" s="15" t="s">
        <v>400</v>
      </c>
      <c r="L111" s="16">
        <v>53000000</v>
      </c>
      <c r="M111" s="16">
        <f t="shared" si="3"/>
        <v>45050000</v>
      </c>
      <c r="N111" s="15">
        <v>2025</v>
      </c>
      <c r="O111" s="15">
        <v>2027</v>
      </c>
      <c r="P111" s="14"/>
      <c r="Q111" s="14"/>
      <c r="R111" s="14"/>
      <c r="S111" s="14"/>
      <c r="T111" s="14"/>
      <c r="U111" s="14"/>
      <c r="V111" s="14" t="s">
        <v>104</v>
      </c>
      <c r="W111" s="14" t="s">
        <v>104</v>
      </c>
      <c r="X111" s="14"/>
      <c r="Y111" s="14"/>
      <c r="Z111" s="14"/>
    </row>
    <row r="112" spans="1:26" ht="27" x14ac:dyDescent="0.25">
      <c r="A112" s="86">
        <v>177</v>
      </c>
      <c r="B112" s="51" t="s">
        <v>263</v>
      </c>
      <c r="C112" s="34" t="s">
        <v>264</v>
      </c>
      <c r="D112" s="51">
        <v>46071156</v>
      </c>
      <c r="E112" s="51">
        <v>102465444</v>
      </c>
      <c r="F112" s="51">
        <v>600084671</v>
      </c>
      <c r="G112" s="176" t="s">
        <v>448</v>
      </c>
      <c r="H112" s="51" t="s">
        <v>36</v>
      </c>
      <c r="I112" s="51" t="s">
        <v>37</v>
      </c>
      <c r="J112" s="34" t="s">
        <v>38</v>
      </c>
      <c r="K112" s="51" t="s">
        <v>266</v>
      </c>
      <c r="L112" s="52">
        <v>2000000</v>
      </c>
      <c r="M112" s="52">
        <v>1700000</v>
      </c>
      <c r="N112" s="51">
        <v>2021</v>
      </c>
      <c r="O112" s="51">
        <v>2027</v>
      </c>
      <c r="P112" s="31"/>
      <c r="Q112" s="31"/>
      <c r="R112" s="31"/>
      <c r="S112" s="31"/>
      <c r="T112" s="31"/>
      <c r="U112" s="31"/>
      <c r="V112" s="31"/>
      <c r="W112" s="31"/>
      <c r="X112" s="31"/>
      <c r="Y112" s="31" t="s">
        <v>265</v>
      </c>
      <c r="Z112" s="31" t="s">
        <v>92</v>
      </c>
    </row>
    <row r="113" spans="1:26" ht="40.5" x14ac:dyDescent="0.25">
      <c r="A113" s="86">
        <v>178</v>
      </c>
      <c r="B113" s="51" t="s">
        <v>263</v>
      </c>
      <c r="C113" s="34" t="s">
        <v>264</v>
      </c>
      <c r="D113" s="51">
        <v>46071156</v>
      </c>
      <c r="E113" s="51">
        <v>102465444</v>
      </c>
      <c r="F113" s="51">
        <v>600084671</v>
      </c>
      <c r="G113" s="51" t="s">
        <v>267</v>
      </c>
      <c r="H113" s="51" t="s">
        <v>36</v>
      </c>
      <c r="I113" s="51" t="s">
        <v>37</v>
      </c>
      <c r="J113" s="34" t="s">
        <v>38</v>
      </c>
      <c r="K113" s="51" t="s">
        <v>268</v>
      </c>
      <c r="L113" s="52">
        <v>3000000</v>
      </c>
      <c r="M113" s="52">
        <v>2550000</v>
      </c>
      <c r="N113" s="51">
        <v>2021</v>
      </c>
      <c r="O113" s="51">
        <v>2027</v>
      </c>
      <c r="P113" s="31"/>
      <c r="Q113" s="31"/>
      <c r="R113" s="31" t="s">
        <v>104</v>
      </c>
      <c r="S113" s="31"/>
      <c r="T113" s="31"/>
      <c r="U113" s="31"/>
      <c r="V113" s="31"/>
      <c r="W113" s="31"/>
      <c r="X113" s="31"/>
      <c r="Y113" s="31" t="s">
        <v>265</v>
      </c>
      <c r="Z113" s="31" t="s">
        <v>269</v>
      </c>
    </row>
    <row r="114" spans="1:26" ht="337.5" x14ac:dyDescent="0.25">
      <c r="A114" s="86">
        <v>179</v>
      </c>
      <c r="B114" s="30" t="s">
        <v>512</v>
      </c>
      <c r="C114" s="36" t="s">
        <v>241</v>
      </c>
      <c r="D114" s="30">
        <v>70901619</v>
      </c>
      <c r="E114" s="30">
        <v>108037738</v>
      </c>
      <c r="F114" s="30">
        <v>600001431</v>
      </c>
      <c r="G114" s="30" t="s">
        <v>270</v>
      </c>
      <c r="H114" s="30" t="s">
        <v>36</v>
      </c>
      <c r="I114" s="30" t="s">
        <v>37</v>
      </c>
      <c r="J114" s="36" t="s">
        <v>54</v>
      </c>
      <c r="K114" s="30" t="s">
        <v>271</v>
      </c>
      <c r="L114" s="53">
        <v>10000000</v>
      </c>
      <c r="M114" s="53">
        <v>8500000</v>
      </c>
      <c r="N114" s="30">
        <v>2025</v>
      </c>
      <c r="O114" s="30">
        <v>2030</v>
      </c>
      <c r="P114" s="44">
        <v>0</v>
      </c>
      <c r="Q114" s="32">
        <v>0</v>
      </c>
      <c r="R114" s="32" t="s">
        <v>104</v>
      </c>
      <c r="S114" s="32" t="s">
        <v>104</v>
      </c>
      <c r="T114" s="32" t="s">
        <v>92</v>
      </c>
      <c r="U114" s="32" t="s">
        <v>92</v>
      </c>
      <c r="V114" s="32" t="s">
        <v>175</v>
      </c>
      <c r="W114" s="32" t="s">
        <v>175</v>
      </c>
      <c r="X114" s="32" t="s">
        <v>175</v>
      </c>
      <c r="Y114" s="32" t="s">
        <v>272</v>
      </c>
      <c r="Z114" s="32" t="s">
        <v>92</v>
      </c>
    </row>
    <row r="115" spans="1:26" ht="337.5" x14ac:dyDescent="0.25">
      <c r="A115" s="48">
        <v>180</v>
      </c>
      <c r="B115" s="30" t="s">
        <v>512</v>
      </c>
      <c r="C115" s="36" t="s">
        <v>241</v>
      </c>
      <c r="D115" s="30">
        <v>70901619</v>
      </c>
      <c r="E115" s="30">
        <v>108037738</v>
      </c>
      <c r="F115" s="30">
        <v>600001431</v>
      </c>
      <c r="G115" s="30" t="s">
        <v>273</v>
      </c>
      <c r="H115" s="30" t="s">
        <v>36</v>
      </c>
      <c r="I115" s="30" t="s">
        <v>37</v>
      </c>
      <c r="J115" s="36" t="s">
        <v>54</v>
      </c>
      <c r="K115" s="30" t="s">
        <v>274</v>
      </c>
      <c r="L115" s="53">
        <v>47000000</v>
      </c>
      <c r="M115" s="53">
        <v>39950000</v>
      </c>
      <c r="N115" s="30">
        <v>2025</v>
      </c>
      <c r="O115" s="30">
        <v>2030</v>
      </c>
      <c r="P115" s="44">
        <v>0</v>
      </c>
      <c r="Q115" s="32">
        <v>0</v>
      </c>
      <c r="R115" s="32" t="s">
        <v>104</v>
      </c>
      <c r="S115" s="32" t="s">
        <v>104</v>
      </c>
      <c r="T115" s="32" t="s">
        <v>92</v>
      </c>
      <c r="U115" s="32" t="s">
        <v>92</v>
      </c>
      <c r="V115" s="32" t="s">
        <v>175</v>
      </c>
      <c r="W115" s="32" t="s">
        <v>175</v>
      </c>
      <c r="X115" s="32" t="s">
        <v>175</v>
      </c>
      <c r="Y115" s="32" t="s">
        <v>272</v>
      </c>
      <c r="Z115" s="32" t="s">
        <v>92</v>
      </c>
    </row>
    <row r="116" spans="1:26" ht="326.45" customHeight="1" x14ac:dyDescent="0.25">
      <c r="A116" s="86">
        <v>181</v>
      </c>
      <c r="B116" s="30" t="s">
        <v>512</v>
      </c>
      <c r="C116" s="36" t="s">
        <v>241</v>
      </c>
      <c r="D116" s="30">
        <v>70901619</v>
      </c>
      <c r="E116" s="30">
        <v>108037738</v>
      </c>
      <c r="F116" s="30">
        <v>600001431</v>
      </c>
      <c r="G116" s="30" t="s">
        <v>275</v>
      </c>
      <c r="H116" s="30" t="s">
        <v>36</v>
      </c>
      <c r="I116" s="30" t="s">
        <v>37</v>
      </c>
      <c r="J116" s="36" t="s">
        <v>54</v>
      </c>
      <c r="K116" s="30" t="s">
        <v>276</v>
      </c>
      <c r="L116" s="53">
        <v>47000000</v>
      </c>
      <c r="M116" s="53">
        <v>39950000</v>
      </c>
      <c r="N116" s="30">
        <v>2025</v>
      </c>
      <c r="O116" s="30">
        <v>2030</v>
      </c>
      <c r="P116" s="44" t="s">
        <v>104</v>
      </c>
      <c r="Q116" s="32" t="s">
        <v>104</v>
      </c>
      <c r="R116" s="32" t="s">
        <v>104</v>
      </c>
      <c r="S116" s="32" t="s">
        <v>104</v>
      </c>
      <c r="T116" s="32" t="s">
        <v>92</v>
      </c>
      <c r="U116" s="32" t="s">
        <v>175</v>
      </c>
      <c r="V116" s="32" t="s">
        <v>175</v>
      </c>
      <c r="W116" s="32" t="s">
        <v>92</v>
      </c>
      <c r="X116" s="32" t="s">
        <v>175</v>
      </c>
      <c r="Y116" s="32" t="s">
        <v>272</v>
      </c>
      <c r="Z116" s="32" t="s">
        <v>92</v>
      </c>
    </row>
    <row r="117" spans="1:26" ht="40.5" x14ac:dyDescent="0.25">
      <c r="A117" s="86">
        <v>186</v>
      </c>
      <c r="B117" s="30" t="s">
        <v>510</v>
      </c>
      <c r="C117" s="36" t="s">
        <v>164</v>
      </c>
      <c r="D117" s="30">
        <v>49087011</v>
      </c>
      <c r="E117" s="30">
        <v>102465703</v>
      </c>
      <c r="F117" s="30">
        <v>600084892</v>
      </c>
      <c r="G117" s="54" t="s">
        <v>283</v>
      </c>
      <c r="H117" s="30" t="s">
        <v>36</v>
      </c>
      <c r="I117" s="30" t="s">
        <v>37</v>
      </c>
      <c r="J117" s="36" t="s">
        <v>166</v>
      </c>
      <c r="K117" s="30" t="s">
        <v>283</v>
      </c>
      <c r="L117" s="52">
        <v>2500000</v>
      </c>
      <c r="M117" s="53">
        <v>1750000</v>
      </c>
      <c r="N117" s="30">
        <v>2025</v>
      </c>
      <c r="O117" s="30">
        <v>2030</v>
      </c>
      <c r="P117" s="44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40.5" x14ac:dyDescent="0.25">
      <c r="A118" s="86">
        <v>187</v>
      </c>
      <c r="B118" s="30" t="s">
        <v>510</v>
      </c>
      <c r="C118" s="36" t="s">
        <v>164</v>
      </c>
      <c r="D118" s="30">
        <v>49087011</v>
      </c>
      <c r="E118" s="30">
        <v>102465703</v>
      </c>
      <c r="F118" s="30">
        <v>600084892</v>
      </c>
      <c r="G118" s="54" t="s">
        <v>284</v>
      </c>
      <c r="H118" s="30" t="s">
        <v>36</v>
      </c>
      <c r="I118" s="30" t="s">
        <v>37</v>
      </c>
      <c r="J118" s="36" t="s">
        <v>166</v>
      </c>
      <c r="K118" s="30" t="s">
        <v>284</v>
      </c>
      <c r="L118" s="52">
        <v>8000000</v>
      </c>
      <c r="M118" s="53">
        <v>6800000</v>
      </c>
      <c r="N118" s="30">
        <v>2025</v>
      </c>
      <c r="O118" s="30">
        <v>2030</v>
      </c>
      <c r="P118" s="44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40.5" x14ac:dyDescent="0.25">
      <c r="A119" s="48">
        <v>188</v>
      </c>
      <c r="B119" s="30" t="s">
        <v>510</v>
      </c>
      <c r="C119" s="36" t="s">
        <v>164</v>
      </c>
      <c r="D119" s="30">
        <v>49087011</v>
      </c>
      <c r="E119" s="30">
        <v>102465703</v>
      </c>
      <c r="F119" s="30">
        <v>600084892</v>
      </c>
      <c r="G119" s="54" t="s">
        <v>285</v>
      </c>
      <c r="H119" s="30" t="s">
        <v>36</v>
      </c>
      <c r="I119" s="30" t="s">
        <v>37</v>
      </c>
      <c r="J119" s="36" t="s">
        <v>166</v>
      </c>
      <c r="K119" s="30" t="s">
        <v>285</v>
      </c>
      <c r="L119" s="52">
        <v>4000000</v>
      </c>
      <c r="M119" s="53">
        <v>3400000</v>
      </c>
      <c r="N119" s="30">
        <v>2025</v>
      </c>
      <c r="O119" s="30">
        <v>2030</v>
      </c>
      <c r="P119" s="44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40.5" x14ac:dyDescent="0.25">
      <c r="A120" s="86">
        <v>189</v>
      </c>
      <c r="B120" s="30" t="s">
        <v>510</v>
      </c>
      <c r="C120" s="36" t="s">
        <v>164</v>
      </c>
      <c r="D120" s="30">
        <v>49087011</v>
      </c>
      <c r="E120" s="30">
        <v>102465703</v>
      </c>
      <c r="F120" s="30">
        <v>600084892</v>
      </c>
      <c r="G120" s="54" t="s">
        <v>286</v>
      </c>
      <c r="H120" s="30" t="s">
        <v>36</v>
      </c>
      <c r="I120" s="30" t="s">
        <v>37</v>
      </c>
      <c r="J120" s="36" t="s">
        <v>166</v>
      </c>
      <c r="K120" s="30" t="s">
        <v>286</v>
      </c>
      <c r="L120" s="52">
        <v>3000000</v>
      </c>
      <c r="M120" s="53">
        <v>2550000</v>
      </c>
      <c r="N120" s="30">
        <v>2025</v>
      </c>
      <c r="O120" s="30">
        <v>2030</v>
      </c>
      <c r="P120" s="44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54" x14ac:dyDescent="0.25">
      <c r="A121" s="86">
        <v>190</v>
      </c>
      <c r="B121" s="30" t="s">
        <v>508</v>
      </c>
      <c r="C121" s="36" t="s">
        <v>533</v>
      </c>
      <c r="D121" s="30">
        <v>70943788</v>
      </c>
      <c r="E121" s="55" t="s">
        <v>149</v>
      </c>
      <c r="F121" s="55" t="s">
        <v>287</v>
      </c>
      <c r="G121" s="30" t="s">
        <v>288</v>
      </c>
      <c r="H121" s="30" t="s">
        <v>36</v>
      </c>
      <c r="I121" s="30" t="s">
        <v>37</v>
      </c>
      <c r="J121" s="36" t="s">
        <v>152</v>
      </c>
      <c r="K121" s="30" t="s">
        <v>281</v>
      </c>
      <c r="L121" s="53">
        <v>1500000</v>
      </c>
      <c r="M121" s="53">
        <v>1275000</v>
      </c>
      <c r="N121" s="30">
        <v>2025</v>
      </c>
      <c r="O121" s="30">
        <v>2030</v>
      </c>
      <c r="P121" s="44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54" x14ac:dyDescent="0.25">
      <c r="A122" s="86">
        <v>191</v>
      </c>
      <c r="B122" s="30" t="s">
        <v>508</v>
      </c>
      <c r="C122" s="36" t="s">
        <v>533</v>
      </c>
      <c r="D122" s="30">
        <v>70943788</v>
      </c>
      <c r="E122" s="55" t="s">
        <v>149</v>
      </c>
      <c r="F122" s="55" t="s">
        <v>287</v>
      </c>
      <c r="G122" s="30" t="s">
        <v>289</v>
      </c>
      <c r="H122" s="30" t="s">
        <v>36</v>
      </c>
      <c r="I122" s="30" t="s">
        <v>37</v>
      </c>
      <c r="J122" s="36" t="s">
        <v>152</v>
      </c>
      <c r="K122" s="30" t="s">
        <v>290</v>
      </c>
      <c r="L122" s="53">
        <v>3000000</v>
      </c>
      <c r="M122" s="53">
        <v>2550000</v>
      </c>
      <c r="N122" s="30">
        <v>2025</v>
      </c>
      <c r="O122" s="30">
        <v>2030</v>
      </c>
      <c r="P122" s="44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54" x14ac:dyDescent="0.25">
      <c r="A123" s="48">
        <v>192</v>
      </c>
      <c r="B123" s="30" t="s">
        <v>508</v>
      </c>
      <c r="C123" s="36" t="s">
        <v>533</v>
      </c>
      <c r="D123" s="30">
        <v>70943788</v>
      </c>
      <c r="E123" s="55" t="s">
        <v>149</v>
      </c>
      <c r="F123" s="55" t="s">
        <v>287</v>
      </c>
      <c r="G123" s="30" t="s">
        <v>291</v>
      </c>
      <c r="H123" s="30" t="s">
        <v>36</v>
      </c>
      <c r="I123" s="30" t="s">
        <v>37</v>
      </c>
      <c r="J123" s="36" t="s">
        <v>152</v>
      </c>
      <c r="K123" s="30" t="s">
        <v>292</v>
      </c>
      <c r="L123" s="53">
        <v>500000</v>
      </c>
      <c r="M123" s="53">
        <v>425000</v>
      </c>
      <c r="N123" s="30">
        <v>2025</v>
      </c>
      <c r="O123" s="30">
        <v>2030</v>
      </c>
      <c r="P123" s="44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54" x14ac:dyDescent="0.25">
      <c r="A124" s="86">
        <v>193</v>
      </c>
      <c r="B124" s="30" t="s">
        <v>508</v>
      </c>
      <c r="C124" s="36" t="s">
        <v>533</v>
      </c>
      <c r="D124" s="30">
        <v>70943788</v>
      </c>
      <c r="E124" s="55" t="s">
        <v>149</v>
      </c>
      <c r="F124" s="55" t="s">
        <v>287</v>
      </c>
      <c r="G124" s="30" t="s">
        <v>293</v>
      </c>
      <c r="H124" s="30" t="s">
        <v>36</v>
      </c>
      <c r="I124" s="30" t="s">
        <v>37</v>
      </c>
      <c r="J124" s="36" t="s">
        <v>152</v>
      </c>
      <c r="K124" s="30" t="s">
        <v>293</v>
      </c>
      <c r="L124" s="53">
        <v>3000000</v>
      </c>
      <c r="M124" s="53">
        <v>2550000</v>
      </c>
      <c r="N124" s="30">
        <v>2025</v>
      </c>
      <c r="O124" s="30">
        <v>2030</v>
      </c>
      <c r="P124" s="44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54" x14ac:dyDescent="0.25">
      <c r="A125" s="86">
        <v>194</v>
      </c>
      <c r="B125" s="30" t="s">
        <v>508</v>
      </c>
      <c r="C125" s="36" t="s">
        <v>533</v>
      </c>
      <c r="D125" s="30">
        <v>70943788</v>
      </c>
      <c r="E125" s="55" t="s">
        <v>149</v>
      </c>
      <c r="F125" s="55" t="s">
        <v>287</v>
      </c>
      <c r="G125" s="30" t="s">
        <v>294</v>
      </c>
      <c r="H125" s="30" t="s">
        <v>36</v>
      </c>
      <c r="I125" s="30" t="s">
        <v>37</v>
      </c>
      <c r="J125" s="36" t="s">
        <v>152</v>
      </c>
      <c r="K125" s="30" t="s">
        <v>294</v>
      </c>
      <c r="L125" s="53">
        <v>700000</v>
      </c>
      <c r="M125" s="53">
        <v>595000</v>
      </c>
      <c r="N125" s="30">
        <v>2025</v>
      </c>
      <c r="O125" s="30">
        <v>2030</v>
      </c>
      <c r="P125" s="44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54" x14ac:dyDescent="0.25">
      <c r="A126" s="86">
        <v>195</v>
      </c>
      <c r="B126" s="30" t="s">
        <v>508</v>
      </c>
      <c r="C126" s="36" t="s">
        <v>533</v>
      </c>
      <c r="D126" s="30">
        <v>70943788</v>
      </c>
      <c r="E126" s="55" t="s">
        <v>149</v>
      </c>
      <c r="F126" s="55" t="s">
        <v>287</v>
      </c>
      <c r="G126" s="192" t="s">
        <v>560</v>
      </c>
      <c r="H126" s="30" t="s">
        <v>36</v>
      </c>
      <c r="I126" s="30" t="s">
        <v>37</v>
      </c>
      <c r="J126" s="36" t="s">
        <v>152</v>
      </c>
      <c r="K126" s="192" t="s">
        <v>560</v>
      </c>
      <c r="L126" s="53">
        <v>3000000</v>
      </c>
      <c r="M126" s="53">
        <v>2550000</v>
      </c>
      <c r="N126" s="30">
        <v>2025</v>
      </c>
      <c r="O126" s="30">
        <v>2030</v>
      </c>
      <c r="P126" s="44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54" x14ac:dyDescent="0.25">
      <c r="A127" s="48">
        <v>196</v>
      </c>
      <c r="B127" s="30" t="s">
        <v>508</v>
      </c>
      <c r="C127" s="36" t="s">
        <v>533</v>
      </c>
      <c r="D127" s="30">
        <v>70943788</v>
      </c>
      <c r="E127" s="55" t="s">
        <v>149</v>
      </c>
      <c r="F127" s="55" t="s">
        <v>287</v>
      </c>
      <c r="G127" s="30" t="s">
        <v>295</v>
      </c>
      <c r="H127" s="30" t="s">
        <v>36</v>
      </c>
      <c r="I127" s="30" t="s">
        <v>37</v>
      </c>
      <c r="J127" s="36" t="s">
        <v>152</v>
      </c>
      <c r="K127" s="30" t="s">
        <v>295</v>
      </c>
      <c r="L127" s="53">
        <v>600000</v>
      </c>
      <c r="M127" s="53">
        <v>510000</v>
      </c>
      <c r="N127" s="30">
        <v>2025</v>
      </c>
      <c r="O127" s="30">
        <v>2030</v>
      </c>
      <c r="P127" s="44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54" x14ac:dyDescent="0.25">
      <c r="A128" s="86">
        <v>197</v>
      </c>
      <c r="B128" s="30" t="s">
        <v>508</v>
      </c>
      <c r="C128" s="36" t="s">
        <v>533</v>
      </c>
      <c r="D128" s="30">
        <v>70943788</v>
      </c>
      <c r="E128" s="55" t="s">
        <v>149</v>
      </c>
      <c r="F128" s="55" t="s">
        <v>287</v>
      </c>
      <c r="G128" s="30" t="s">
        <v>296</v>
      </c>
      <c r="H128" s="30" t="s">
        <v>36</v>
      </c>
      <c r="I128" s="30" t="s">
        <v>37</v>
      </c>
      <c r="J128" s="36" t="s">
        <v>152</v>
      </c>
      <c r="K128" s="30" t="s">
        <v>297</v>
      </c>
      <c r="L128" s="53">
        <v>1000000</v>
      </c>
      <c r="M128" s="53">
        <v>850000</v>
      </c>
      <c r="N128" s="30">
        <v>2025</v>
      </c>
      <c r="O128" s="30">
        <v>2030</v>
      </c>
      <c r="P128" s="44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54" x14ac:dyDescent="0.25">
      <c r="A129" s="86">
        <v>198</v>
      </c>
      <c r="B129" s="30" t="s">
        <v>508</v>
      </c>
      <c r="C129" s="36" t="s">
        <v>533</v>
      </c>
      <c r="D129" s="30">
        <v>70943788</v>
      </c>
      <c r="E129" s="55" t="s">
        <v>149</v>
      </c>
      <c r="F129" s="55" t="s">
        <v>287</v>
      </c>
      <c r="G129" s="30" t="s">
        <v>298</v>
      </c>
      <c r="H129" s="30" t="s">
        <v>36</v>
      </c>
      <c r="I129" s="30" t="s">
        <v>37</v>
      </c>
      <c r="J129" s="36" t="s">
        <v>152</v>
      </c>
      <c r="K129" s="30" t="s">
        <v>298</v>
      </c>
      <c r="L129" s="53">
        <v>1000000</v>
      </c>
      <c r="M129" s="53">
        <v>850000</v>
      </c>
      <c r="N129" s="30">
        <v>2025</v>
      </c>
      <c r="O129" s="30">
        <v>2030</v>
      </c>
      <c r="P129" s="44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54" x14ac:dyDescent="0.25">
      <c r="A130" s="86">
        <v>199</v>
      </c>
      <c r="B130" s="30" t="s">
        <v>508</v>
      </c>
      <c r="C130" s="36" t="s">
        <v>533</v>
      </c>
      <c r="D130" s="30">
        <v>70943788</v>
      </c>
      <c r="E130" s="55" t="s">
        <v>149</v>
      </c>
      <c r="F130" s="55" t="s">
        <v>287</v>
      </c>
      <c r="G130" s="30" t="s">
        <v>299</v>
      </c>
      <c r="H130" s="30" t="s">
        <v>36</v>
      </c>
      <c r="I130" s="30" t="s">
        <v>37</v>
      </c>
      <c r="J130" s="36" t="s">
        <v>152</v>
      </c>
      <c r="K130" s="30" t="s">
        <v>300</v>
      </c>
      <c r="L130" s="53">
        <v>200000</v>
      </c>
      <c r="M130" s="53">
        <v>170000</v>
      </c>
      <c r="N130" s="30">
        <v>2025</v>
      </c>
      <c r="O130" s="30">
        <v>2030</v>
      </c>
      <c r="P130" s="44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54" x14ac:dyDescent="0.25">
      <c r="A131" s="48">
        <v>200</v>
      </c>
      <c r="B131" s="30" t="s">
        <v>508</v>
      </c>
      <c r="C131" s="36" t="s">
        <v>533</v>
      </c>
      <c r="D131" s="30">
        <v>70943788</v>
      </c>
      <c r="E131" s="55" t="s">
        <v>149</v>
      </c>
      <c r="F131" s="55" t="s">
        <v>287</v>
      </c>
      <c r="G131" s="30" t="s">
        <v>301</v>
      </c>
      <c r="H131" s="30" t="s">
        <v>36</v>
      </c>
      <c r="I131" s="30" t="s">
        <v>37</v>
      </c>
      <c r="J131" s="36" t="s">
        <v>152</v>
      </c>
      <c r="K131" s="30" t="s">
        <v>301</v>
      </c>
      <c r="L131" s="53">
        <v>1500000</v>
      </c>
      <c r="M131" s="53">
        <v>1275000</v>
      </c>
      <c r="N131" s="30">
        <v>2025</v>
      </c>
      <c r="O131" s="30">
        <v>2030</v>
      </c>
      <c r="P131" s="44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54" x14ac:dyDescent="0.25">
      <c r="A132" s="86">
        <v>201</v>
      </c>
      <c r="B132" s="30" t="s">
        <v>508</v>
      </c>
      <c r="C132" s="36" t="s">
        <v>533</v>
      </c>
      <c r="D132" s="30">
        <v>70943788</v>
      </c>
      <c r="E132" s="55" t="s">
        <v>149</v>
      </c>
      <c r="F132" s="55" t="s">
        <v>287</v>
      </c>
      <c r="G132" s="30" t="s">
        <v>302</v>
      </c>
      <c r="H132" s="30" t="s">
        <v>36</v>
      </c>
      <c r="I132" s="30" t="s">
        <v>37</v>
      </c>
      <c r="J132" s="36" t="s">
        <v>152</v>
      </c>
      <c r="K132" s="192" t="s">
        <v>561</v>
      </c>
      <c r="L132" s="53">
        <v>2000000</v>
      </c>
      <c r="M132" s="53">
        <v>1700000</v>
      </c>
      <c r="N132" s="30">
        <v>2025</v>
      </c>
      <c r="O132" s="30">
        <v>2030</v>
      </c>
      <c r="P132" s="44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54" x14ac:dyDescent="0.25">
      <c r="A133" s="86">
        <v>202</v>
      </c>
      <c r="B133" s="30" t="s">
        <v>508</v>
      </c>
      <c r="C133" s="36" t="s">
        <v>533</v>
      </c>
      <c r="D133" s="30">
        <v>70943788</v>
      </c>
      <c r="E133" s="55" t="s">
        <v>149</v>
      </c>
      <c r="F133" s="55" t="s">
        <v>287</v>
      </c>
      <c r="G133" s="30" t="s">
        <v>303</v>
      </c>
      <c r="H133" s="30" t="s">
        <v>36</v>
      </c>
      <c r="I133" s="30" t="s">
        <v>37</v>
      </c>
      <c r="J133" s="36" t="s">
        <v>152</v>
      </c>
      <c r="K133" s="30" t="s">
        <v>303</v>
      </c>
      <c r="L133" s="53">
        <v>1000000</v>
      </c>
      <c r="M133" s="53">
        <v>850000</v>
      </c>
      <c r="N133" s="30">
        <v>2025</v>
      </c>
      <c r="O133" s="30">
        <v>2030</v>
      </c>
      <c r="P133" s="44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54" x14ac:dyDescent="0.25">
      <c r="A134" s="86">
        <v>203</v>
      </c>
      <c r="B134" s="30" t="s">
        <v>508</v>
      </c>
      <c r="C134" s="36" t="s">
        <v>533</v>
      </c>
      <c r="D134" s="30">
        <v>70943788</v>
      </c>
      <c r="E134" s="55" t="s">
        <v>149</v>
      </c>
      <c r="F134" s="55" t="s">
        <v>287</v>
      </c>
      <c r="G134" s="30" t="s">
        <v>304</v>
      </c>
      <c r="H134" s="30" t="s">
        <v>36</v>
      </c>
      <c r="I134" s="30" t="s">
        <v>37</v>
      </c>
      <c r="J134" s="36" t="s">
        <v>152</v>
      </c>
      <c r="K134" s="30" t="s">
        <v>304</v>
      </c>
      <c r="L134" s="53">
        <v>1500000</v>
      </c>
      <c r="M134" s="53">
        <v>1275000</v>
      </c>
      <c r="N134" s="30">
        <v>2025</v>
      </c>
      <c r="O134" s="30">
        <v>2030</v>
      </c>
      <c r="P134" s="44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54" x14ac:dyDescent="0.25">
      <c r="A135" s="48">
        <v>204</v>
      </c>
      <c r="B135" s="30" t="s">
        <v>508</v>
      </c>
      <c r="C135" s="36" t="s">
        <v>533</v>
      </c>
      <c r="D135" s="30">
        <v>70943788</v>
      </c>
      <c r="E135" s="55" t="s">
        <v>149</v>
      </c>
      <c r="F135" s="55" t="s">
        <v>287</v>
      </c>
      <c r="G135" s="30" t="s">
        <v>305</v>
      </c>
      <c r="H135" s="30" t="s">
        <v>36</v>
      </c>
      <c r="I135" s="30" t="s">
        <v>37</v>
      </c>
      <c r="J135" s="36" t="s">
        <v>152</v>
      </c>
      <c r="K135" s="30" t="s">
        <v>305</v>
      </c>
      <c r="L135" s="53">
        <v>500000</v>
      </c>
      <c r="M135" s="53">
        <v>425000</v>
      </c>
      <c r="N135" s="30">
        <v>2025</v>
      </c>
      <c r="O135" s="30">
        <v>2030</v>
      </c>
      <c r="P135" s="44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54" x14ac:dyDescent="0.25">
      <c r="A136" s="86">
        <v>205</v>
      </c>
      <c r="B136" s="30" t="s">
        <v>508</v>
      </c>
      <c r="C136" s="36" t="s">
        <v>533</v>
      </c>
      <c r="D136" s="30">
        <v>70943788</v>
      </c>
      <c r="E136" s="55" t="s">
        <v>149</v>
      </c>
      <c r="F136" s="55" t="s">
        <v>287</v>
      </c>
      <c r="G136" s="30" t="s">
        <v>306</v>
      </c>
      <c r="H136" s="30" t="s">
        <v>36</v>
      </c>
      <c r="I136" s="30" t="s">
        <v>37</v>
      </c>
      <c r="J136" s="36" t="s">
        <v>152</v>
      </c>
      <c r="K136" s="30" t="s">
        <v>307</v>
      </c>
      <c r="L136" s="53">
        <v>500000</v>
      </c>
      <c r="M136" s="53">
        <v>425000</v>
      </c>
      <c r="N136" s="30">
        <v>2025</v>
      </c>
      <c r="O136" s="30">
        <v>2030</v>
      </c>
      <c r="P136" s="44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54" x14ac:dyDescent="0.25">
      <c r="A137" s="86">
        <v>206</v>
      </c>
      <c r="B137" s="30" t="s">
        <v>508</v>
      </c>
      <c r="C137" s="36" t="s">
        <v>533</v>
      </c>
      <c r="D137" s="30">
        <v>70943788</v>
      </c>
      <c r="E137" s="55" t="s">
        <v>149</v>
      </c>
      <c r="F137" s="55" t="s">
        <v>287</v>
      </c>
      <c r="G137" s="30" t="s">
        <v>308</v>
      </c>
      <c r="H137" s="30" t="s">
        <v>36</v>
      </c>
      <c r="I137" s="30" t="s">
        <v>37</v>
      </c>
      <c r="J137" s="36" t="s">
        <v>152</v>
      </c>
      <c r="K137" s="30" t="s">
        <v>308</v>
      </c>
      <c r="L137" s="53">
        <v>1000000</v>
      </c>
      <c r="M137" s="53">
        <v>850000</v>
      </c>
      <c r="N137" s="30">
        <v>2025</v>
      </c>
      <c r="O137" s="30">
        <v>2030</v>
      </c>
      <c r="P137" s="44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67.5" x14ac:dyDescent="0.25">
      <c r="A138" s="86">
        <v>210</v>
      </c>
      <c r="B138" s="51" t="s">
        <v>517</v>
      </c>
      <c r="C138" s="34" t="s">
        <v>33</v>
      </c>
      <c r="D138" s="51">
        <v>72743123</v>
      </c>
      <c r="E138" s="51">
        <v>102465479</v>
      </c>
      <c r="F138" s="51">
        <v>600084680</v>
      </c>
      <c r="G138" s="51" t="s">
        <v>309</v>
      </c>
      <c r="H138" s="51" t="s">
        <v>36</v>
      </c>
      <c r="I138" s="51" t="s">
        <v>37</v>
      </c>
      <c r="J138" s="34" t="s">
        <v>38</v>
      </c>
      <c r="K138" s="51" t="s">
        <v>310</v>
      </c>
      <c r="L138" s="52">
        <v>70000000</v>
      </c>
      <c r="M138" s="52">
        <v>59500000</v>
      </c>
      <c r="N138" s="51">
        <v>2025</v>
      </c>
      <c r="O138" s="51">
        <v>2030</v>
      </c>
      <c r="P138" s="44" t="s">
        <v>104</v>
      </c>
      <c r="Q138" s="31"/>
      <c r="R138" s="31" t="s">
        <v>39</v>
      </c>
      <c r="S138" s="31" t="s">
        <v>39</v>
      </c>
      <c r="T138" s="31"/>
      <c r="U138" s="31"/>
      <c r="V138" s="31"/>
      <c r="W138" s="31"/>
      <c r="X138" s="31"/>
      <c r="Y138" s="31"/>
      <c r="Z138" s="31"/>
    </row>
    <row r="139" spans="1:26" ht="81" x14ac:dyDescent="0.25">
      <c r="A139" s="86">
        <v>211</v>
      </c>
      <c r="B139" s="51" t="s">
        <v>517</v>
      </c>
      <c r="C139" s="34" t="s">
        <v>33</v>
      </c>
      <c r="D139" s="51">
        <v>72743123</v>
      </c>
      <c r="E139" s="51">
        <v>102465479</v>
      </c>
      <c r="F139" s="51">
        <v>600084680</v>
      </c>
      <c r="G139" s="51" t="s">
        <v>311</v>
      </c>
      <c r="H139" s="51" t="s">
        <v>36</v>
      </c>
      <c r="I139" s="51" t="s">
        <v>37</v>
      </c>
      <c r="J139" s="34" t="s">
        <v>38</v>
      </c>
      <c r="K139" s="51" t="s">
        <v>312</v>
      </c>
      <c r="L139" s="52">
        <v>70000000</v>
      </c>
      <c r="M139" s="52">
        <v>59500000</v>
      </c>
      <c r="N139" s="51">
        <v>2025</v>
      </c>
      <c r="O139" s="51">
        <v>2030</v>
      </c>
      <c r="P139" s="44"/>
      <c r="Q139" s="31" t="s">
        <v>39</v>
      </c>
      <c r="R139" s="31"/>
      <c r="S139" s="31"/>
      <c r="T139" s="31"/>
      <c r="U139" s="31"/>
      <c r="V139" s="31"/>
      <c r="W139" s="31" t="s">
        <v>39</v>
      </c>
      <c r="X139" s="31"/>
      <c r="Y139" s="31"/>
      <c r="Z139" s="31"/>
    </row>
    <row r="140" spans="1:26" ht="40.5" x14ac:dyDescent="0.25">
      <c r="A140" s="48">
        <v>212</v>
      </c>
      <c r="B140" s="51" t="s">
        <v>517</v>
      </c>
      <c r="C140" s="34" t="s">
        <v>33</v>
      </c>
      <c r="D140" s="51">
        <v>72743123</v>
      </c>
      <c r="E140" s="51">
        <v>102465479</v>
      </c>
      <c r="F140" s="51">
        <v>600084680</v>
      </c>
      <c r="G140" s="51" t="s">
        <v>313</v>
      </c>
      <c r="H140" s="51" t="s">
        <v>36</v>
      </c>
      <c r="I140" s="51" t="s">
        <v>37</v>
      </c>
      <c r="J140" s="34" t="s">
        <v>38</v>
      </c>
      <c r="K140" s="51" t="s">
        <v>314</v>
      </c>
      <c r="L140" s="52">
        <v>2500000</v>
      </c>
      <c r="M140" s="52">
        <v>2125000</v>
      </c>
      <c r="N140" s="51">
        <v>2025</v>
      </c>
      <c r="O140" s="51">
        <v>2030</v>
      </c>
      <c r="P140" s="44"/>
      <c r="Q140" s="31"/>
      <c r="R140" s="31"/>
      <c r="S140" s="31" t="s">
        <v>39</v>
      </c>
      <c r="T140" s="31"/>
      <c r="U140" s="31"/>
      <c r="V140" s="31"/>
      <c r="W140" s="31"/>
      <c r="X140" s="31"/>
      <c r="Y140" s="31"/>
      <c r="Z140" s="31"/>
    </row>
    <row r="141" spans="1:26" ht="67.5" x14ac:dyDescent="0.25">
      <c r="A141" s="86">
        <v>213</v>
      </c>
      <c r="B141" s="51" t="s">
        <v>517</v>
      </c>
      <c r="C141" s="34" t="s">
        <v>33</v>
      </c>
      <c r="D141" s="51">
        <v>72743123</v>
      </c>
      <c r="E141" s="51">
        <v>102465479</v>
      </c>
      <c r="F141" s="51">
        <v>600084680</v>
      </c>
      <c r="G141" s="51" t="s">
        <v>315</v>
      </c>
      <c r="H141" s="51" t="s">
        <v>36</v>
      </c>
      <c r="I141" s="51" t="s">
        <v>37</v>
      </c>
      <c r="J141" s="34" t="s">
        <v>38</v>
      </c>
      <c r="K141" s="51" t="s">
        <v>316</v>
      </c>
      <c r="L141" s="52">
        <v>3000000</v>
      </c>
      <c r="M141" s="52">
        <v>2550000</v>
      </c>
      <c r="N141" s="51">
        <v>2025</v>
      </c>
      <c r="O141" s="51">
        <v>2030</v>
      </c>
      <c r="P141" s="44"/>
      <c r="Q141" s="31" t="s">
        <v>39</v>
      </c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67.5" x14ac:dyDescent="0.25">
      <c r="A142" s="86">
        <v>214</v>
      </c>
      <c r="B142" s="51" t="s">
        <v>517</v>
      </c>
      <c r="C142" s="34" t="s">
        <v>33</v>
      </c>
      <c r="D142" s="51">
        <v>72743123</v>
      </c>
      <c r="E142" s="51">
        <v>102465479</v>
      </c>
      <c r="F142" s="51">
        <v>600084680</v>
      </c>
      <c r="G142" s="51" t="s">
        <v>317</v>
      </c>
      <c r="H142" s="51" t="s">
        <v>36</v>
      </c>
      <c r="I142" s="51" t="s">
        <v>37</v>
      </c>
      <c r="J142" s="34" t="s">
        <v>38</v>
      </c>
      <c r="K142" s="176" t="s">
        <v>449</v>
      </c>
      <c r="L142" s="52">
        <v>3000000</v>
      </c>
      <c r="M142" s="52">
        <v>2550000</v>
      </c>
      <c r="N142" s="51">
        <v>2025</v>
      </c>
      <c r="O142" s="51">
        <v>2030</v>
      </c>
      <c r="P142" s="44"/>
      <c r="Q142" s="31" t="s">
        <v>39</v>
      </c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54" x14ac:dyDescent="0.25">
      <c r="A143" s="86">
        <v>215</v>
      </c>
      <c r="B143" s="51" t="s">
        <v>517</v>
      </c>
      <c r="C143" s="35" t="s">
        <v>33</v>
      </c>
      <c r="D143" s="56">
        <v>72743123</v>
      </c>
      <c r="E143" s="56">
        <v>102465479</v>
      </c>
      <c r="F143" s="56">
        <v>600084680</v>
      </c>
      <c r="G143" s="56" t="s">
        <v>318</v>
      </c>
      <c r="H143" s="56" t="s">
        <v>36</v>
      </c>
      <c r="I143" s="56" t="s">
        <v>37</v>
      </c>
      <c r="J143" s="35" t="s">
        <v>38</v>
      </c>
      <c r="K143" s="56" t="s">
        <v>319</v>
      </c>
      <c r="L143" s="57">
        <v>3000000</v>
      </c>
      <c r="M143" s="57">
        <v>2550000</v>
      </c>
      <c r="N143" s="56">
        <v>2025</v>
      </c>
      <c r="O143" s="56">
        <v>2030</v>
      </c>
      <c r="P143" s="49"/>
      <c r="Q143" s="33" t="s">
        <v>104</v>
      </c>
      <c r="R143" s="33"/>
      <c r="S143" s="33"/>
      <c r="T143" s="33"/>
      <c r="U143" s="33"/>
      <c r="V143" s="33" t="s">
        <v>39</v>
      </c>
      <c r="W143" s="33" t="s">
        <v>39</v>
      </c>
      <c r="X143" s="33"/>
      <c r="Y143" s="33"/>
      <c r="Z143" s="33"/>
    </row>
    <row r="144" spans="1:26" ht="135" x14ac:dyDescent="0.25">
      <c r="A144" s="48">
        <v>216</v>
      </c>
      <c r="B144" s="36" t="s">
        <v>511</v>
      </c>
      <c r="C144" s="36" t="s">
        <v>320</v>
      </c>
      <c r="D144" s="36">
        <v>62787209</v>
      </c>
      <c r="E144" s="36">
        <v>102465550</v>
      </c>
      <c r="F144" s="36">
        <v>600084701</v>
      </c>
      <c r="G144" s="36" t="s">
        <v>321</v>
      </c>
      <c r="H144" s="34" t="s">
        <v>36</v>
      </c>
      <c r="I144" s="34" t="s">
        <v>37</v>
      </c>
      <c r="J144" s="36" t="s">
        <v>203</v>
      </c>
      <c r="K144" s="28" t="s">
        <v>322</v>
      </c>
      <c r="L144" s="37">
        <v>5000000</v>
      </c>
      <c r="M144" s="36">
        <v>4250000</v>
      </c>
      <c r="N144" s="36">
        <v>2025</v>
      </c>
      <c r="O144" s="38">
        <v>46752</v>
      </c>
      <c r="P144" s="45" t="s">
        <v>39</v>
      </c>
      <c r="Q144" s="45" t="s">
        <v>323</v>
      </c>
      <c r="R144" s="45" t="s">
        <v>323</v>
      </c>
      <c r="S144" s="45" t="s">
        <v>39</v>
      </c>
      <c r="T144" s="45"/>
      <c r="U144" s="45" t="s">
        <v>39</v>
      </c>
      <c r="V144" s="45" t="s">
        <v>323</v>
      </c>
      <c r="W144" s="45" t="s">
        <v>39</v>
      </c>
      <c r="X144" s="45" t="s">
        <v>323</v>
      </c>
      <c r="Y144" s="45"/>
      <c r="Z144" s="45"/>
    </row>
    <row r="145" spans="1:26" ht="135" x14ac:dyDescent="0.25">
      <c r="A145" s="86">
        <v>217</v>
      </c>
      <c r="B145" s="36" t="s">
        <v>511</v>
      </c>
      <c r="C145" s="36" t="s">
        <v>320</v>
      </c>
      <c r="D145" s="36">
        <v>62787209</v>
      </c>
      <c r="E145" s="36">
        <v>102465550</v>
      </c>
      <c r="F145" s="36">
        <v>600084701</v>
      </c>
      <c r="G145" s="36" t="s">
        <v>324</v>
      </c>
      <c r="H145" s="34" t="s">
        <v>36</v>
      </c>
      <c r="I145" s="34" t="s">
        <v>37</v>
      </c>
      <c r="J145" s="36" t="s">
        <v>203</v>
      </c>
      <c r="K145" s="28" t="s">
        <v>325</v>
      </c>
      <c r="L145" s="37">
        <v>10000000</v>
      </c>
      <c r="M145" s="36">
        <v>8500000</v>
      </c>
      <c r="N145" s="36">
        <v>2025</v>
      </c>
      <c r="O145" s="38">
        <v>46752</v>
      </c>
      <c r="P145" s="45" t="s">
        <v>39</v>
      </c>
      <c r="Q145" s="45" t="s">
        <v>39</v>
      </c>
      <c r="R145" s="45" t="s">
        <v>323</v>
      </c>
      <c r="S145" s="45" t="s">
        <v>323</v>
      </c>
      <c r="T145" s="45"/>
      <c r="U145" s="45" t="s">
        <v>39</v>
      </c>
      <c r="V145" s="45" t="s">
        <v>323</v>
      </c>
      <c r="W145" s="45" t="s">
        <v>39</v>
      </c>
      <c r="X145" s="45" t="s">
        <v>323</v>
      </c>
      <c r="Y145" s="45"/>
      <c r="Z145" s="45"/>
    </row>
    <row r="146" spans="1:26" ht="108" x14ac:dyDescent="0.25">
      <c r="A146" s="86">
        <v>218</v>
      </c>
      <c r="B146" s="36" t="s">
        <v>511</v>
      </c>
      <c r="C146" s="36" t="s">
        <v>320</v>
      </c>
      <c r="D146" s="36">
        <v>62787209</v>
      </c>
      <c r="E146" s="36">
        <v>102465550</v>
      </c>
      <c r="F146" s="36">
        <v>600084701</v>
      </c>
      <c r="G146" s="36" t="s">
        <v>326</v>
      </c>
      <c r="H146" s="34" t="s">
        <v>36</v>
      </c>
      <c r="I146" s="34" t="s">
        <v>37</v>
      </c>
      <c r="J146" s="36" t="s">
        <v>203</v>
      </c>
      <c r="K146" s="28" t="s">
        <v>327</v>
      </c>
      <c r="L146" s="37">
        <v>3000000</v>
      </c>
      <c r="M146" s="36">
        <v>2550000</v>
      </c>
      <c r="N146" s="36">
        <v>2025</v>
      </c>
      <c r="O146" s="38">
        <v>46752</v>
      </c>
      <c r="P146" s="45" t="s">
        <v>39</v>
      </c>
      <c r="Q146" s="45" t="s">
        <v>323</v>
      </c>
      <c r="R146" s="45" t="s">
        <v>39</v>
      </c>
      <c r="S146" s="45" t="s">
        <v>323</v>
      </c>
      <c r="T146" s="45"/>
      <c r="U146" s="45" t="s">
        <v>39</v>
      </c>
      <c r="V146" s="45" t="s">
        <v>323</v>
      </c>
      <c r="W146" s="45" t="s">
        <v>39</v>
      </c>
      <c r="X146" s="45" t="s">
        <v>323</v>
      </c>
      <c r="Y146" s="45"/>
      <c r="Z146" s="45"/>
    </row>
    <row r="147" spans="1:26" ht="81" x14ac:dyDescent="0.25">
      <c r="A147" s="86">
        <v>219</v>
      </c>
      <c r="B147" s="36" t="s">
        <v>511</v>
      </c>
      <c r="C147" s="36" t="s">
        <v>320</v>
      </c>
      <c r="D147" s="39" t="s">
        <v>328</v>
      </c>
      <c r="E147" s="36">
        <v>102465550</v>
      </c>
      <c r="F147" s="36">
        <v>600084701</v>
      </c>
      <c r="G147" s="36" t="s">
        <v>329</v>
      </c>
      <c r="H147" s="34" t="s">
        <v>36</v>
      </c>
      <c r="I147" s="34" t="s">
        <v>37</v>
      </c>
      <c r="J147" s="36" t="s">
        <v>203</v>
      </c>
      <c r="K147" s="28" t="s">
        <v>330</v>
      </c>
      <c r="L147" s="37">
        <v>3000000</v>
      </c>
      <c r="M147" s="36">
        <v>2550000</v>
      </c>
      <c r="N147" s="36">
        <v>2025</v>
      </c>
      <c r="O147" s="38">
        <v>46752</v>
      </c>
      <c r="P147" s="45" t="s">
        <v>39</v>
      </c>
      <c r="Q147" s="45" t="s">
        <v>39</v>
      </c>
      <c r="R147" s="45" t="s">
        <v>39</v>
      </c>
      <c r="S147" s="45" t="s">
        <v>39</v>
      </c>
      <c r="T147" s="45"/>
      <c r="U147" s="45" t="s">
        <v>323</v>
      </c>
      <c r="V147" s="45" t="s">
        <v>39</v>
      </c>
      <c r="W147" s="45" t="s">
        <v>39</v>
      </c>
      <c r="X147" s="45" t="s">
        <v>323</v>
      </c>
      <c r="Y147" s="45"/>
      <c r="Z147" s="45"/>
    </row>
    <row r="148" spans="1:26" ht="40.5" x14ac:dyDescent="0.25">
      <c r="A148" s="48">
        <v>220</v>
      </c>
      <c r="B148" s="36" t="s">
        <v>511</v>
      </c>
      <c r="C148" s="36" t="s">
        <v>320</v>
      </c>
      <c r="D148" s="39" t="s">
        <v>328</v>
      </c>
      <c r="E148" s="36">
        <v>102465550</v>
      </c>
      <c r="F148" s="36">
        <v>600084701</v>
      </c>
      <c r="G148" s="36" t="s">
        <v>331</v>
      </c>
      <c r="H148" s="34" t="s">
        <v>36</v>
      </c>
      <c r="I148" s="34" t="s">
        <v>37</v>
      </c>
      <c r="J148" s="36" t="s">
        <v>203</v>
      </c>
      <c r="K148" s="28" t="s">
        <v>401</v>
      </c>
      <c r="L148" s="37">
        <v>2000000</v>
      </c>
      <c r="M148" s="36">
        <v>1700000</v>
      </c>
      <c r="N148" s="36">
        <v>2025</v>
      </c>
      <c r="O148" s="38">
        <v>46752</v>
      </c>
      <c r="P148" s="45" t="s">
        <v>175</v>
      </c>
      <c r="Q148" s="45" t="s">
        <v>175</v>
      </c>
      <c r="R148" s="45" t="s">
        <v>175</v>
      </c>
      <c r="S148" s="45" t="s">
        <v>175</v>
      </c>
      <c r="T148" s="45"/>
      <c r="U148" s="45" t="s">
        <v>104</v>
      </c>
      <c r="V148" s="45" t="s">
        <v>104</v>
      </c>
      <c r="W148" s="45" t="s">
        <v>104</v>
      </c>
      <c r="X148" s="45" t="s">
        <v>175</v>
      </c>
      <c r="Y148" s="45"/>
      <c r="Z148" s="45"/>
    </row>
    <row r="149" spans="1:26" ht="40.5" x14ac:dyDescent="0.25">
      <c r="A149" s="86">
        <v>221</v>
      </c>
      <c r="B149" s="36" t="s">
        <v>511</v>
      </c>
      <c r="C149" s="36" t="s">
        <v>320</v>
      </c>
      <c r="D149" s="39" t="s">
        <v>328</v>
      </c>
      <c r="E149" s="36">
        <v>102465550</v>
      </c>
      <c r="F149" s="36">
        <v>600084701</v>
      </c>
      <c r="G149" s="36" t="s">
        <v>331</v>
      </c>
      <c r="H149" s="34" t="s">
        <v>36</v>
      </c>
      <c r="I149" s="34" t="s">
        <v>37</v>
      </c>
      <c r="J149" s="36" t="s">
        <v>203</v>
      </c>
      <c r="K149" s="28" t="s">
        <v>402</v>
      </c>
      <c r="L149" s="37">
        <v>2000000</v>
      </c>
      <c r="M149" s="36">
        <v>1700000</v>
      </c>
      <c r="N149" s="36">
        <v>2025</v>
      </c>
      <c r="O149" s="38">
        <v>46752</v>
      </c>
      <c r="P149" s="45" t="s">
        <v>175</v>
      </c>
      <c r="Q149" s="45" t="s">
        <v>175</v>
      </c>
      <c r="R149" s="45" t="s">
        <v>175</v>
      </c>
      <c r="S149" s="45" t="s">
        <v>175</v>
      </c>
      <c r="T149" s="45"/>
      <c r="U149" s="45" t="s">
        <v>104</v>
      </c>
      <c r="V149" s="45" t="s">
        <v>104</v>
      </c>
      <c r="W149" s="45" t="s">
        <v>104</v>
      </c>
      <c r="X149" s="45" t="s">
        <v>175</v>
      </c>
      <c r="Y149" s="45"/>
      <c r="Z149" s="45"/>
    </row>
    <row r="150" spans="1:26" ht="40.5" x14ac:dyDescent="0.25">
      <c r="A150" s="86">
        <v>222</v>
      </c>
      <c r="B150" s="36" t="s">
        <v>511</v>
      </c>
      <c r="C150" s="36" t="s">
        <v>320</v>
      </c>
      <c r="D150" s="39" t="s">
        <v>328</v>
      </c>
      <c r="E150" s="36">
        <v>102465550</v>
      </c>
      <c r="F150" s="36">
        <v>600084701</v>
      </c>
      <c r="G150" s="36" t="s">
        <v>332</v>
      </c>
      <c r="H150" s="34" t="s">
        <v>36</v>
      </c>
      <c r="I150" s="34" t="s">
        <v>37</v>
      </c>
      <c r="J150" s="36" t="s">
        <v>203</v>
      </c>
      <c r="K150" s="28" t="s">
        <v>333</v>
      </c>
      <c r="L150" s="37">
        <v>2000000</v>
      </c>
      <c r="M150" s="36">
        <v>1700000</v>
      </c>
      <c r="N150" s="36">
        <v>2025</v>
      </c>
      <c r="O150" s="38">
        <v>46752</v>
      </c>
      <c r="P150" s="45" t="s">
        <v>104</v>
      </c>
      <c r="Q150" s="45" t="s">
        <v>104</v>
      </c>
      <c r="R150" s="45" t="s">
        <v>104</v>
      </c>
      <c r="S150" s="45" t="s">
        <v>104</v>
      </c>
      <c r="T150" s="45"/>
      <c r="U150" s="45" t="s">
        <v>104</v>
      </c>
      <c r="V150" s="45" t="s">
        <v>334</v>
      </c>
      <c r="W150" s="45" t="s">
        <v>104</v>
      </c>
      <c r="X150" s="45" t="s">
        <v>104</v>
      </c>
      <c r="Y150" s="45"/>
      <c r="Z150" s="45"/>
    </row>
    <row r="151" spans="1:26" ht="40.5" x14ac:dyDescent="0.25">
      <c r="A151" s="86">
        <v>223</v>
      </c>
      <c r="B151" s="36" t="s">
        <v>511</v>
      </c>
      <c r="C151" s="36" t="s">
        <v>320</v>
      </c>
      <c r="D151" s="39" t="s">
        <v>328</v>
      </c>
      <c r="E151" s="36">
        <v>102465550</v>
      </c>
      <c r="F151" s="36">
        <v>600084701</v>
      </c>
      <c r="G151" s="36" t="s">
        <v>335</v>
      </c>
      <c r="H151" s="34" t="s">
        <v>36</v>
      </c>
      <c r="I151" s="34" t="s">
        <v>37</v>
      </c>
      <c r="J151" s="36" t="s">
        <v>203</v>
      </c>
      <c r="K151" s="28" t="s">
        <v>336</v>
      </c>
      <c r="L151" s="37">
        <v>1500000</v>
      </c>
      <c r="M151" s="37">
        <v>1275000</v>
      </c>
      <c r="N151" s="36">
        <v>2025</v>
      </c>
      <c r="O151" s="38">
        <v>46752</v>
      </c>
      <c r="P151" s="45" t="s">
        <v>104</v>
      </c>
      <c r="Q151" s="45" t="s">
        <v>104</v>
      </c>
      <c r="R151" s="45" t="s">
        <v>104</v>
      </c>
      <c r="S151" s="45" t="s">
        <v>104</v>
      </c>
      <c r="T151" s="45"/>
      <c r="U151" s="45" t="s">
        <v>104</v>
      </c>
      <c r="V151" s="45" t="s">
        <v>104</v>
      </c>
      <c r="W151" s="45" t="s">
        <v>323</v>
      </c>
      <c r="X151" s="45" t="s">
        <v>175</v>
      </c>
      <c r="Y151" s="45"/>
      <c r="Z151" s="45"/>
    </row>
    <row r="152" spans="1:26" ht="40.5" x14ac:dyDescent="0.25">
      <c r="A152" s="48">
        <v>224</v>
      </c>
      <c r="B152" s="36" t="s">
        <v>511</v>
      </c>
      <c r="C152" s="36" t="s">
        <v>320</v>
      </c>
      <c r="D152" s="39" t="s">
        <v>328</v>
      </c>
      <c r="E152" s="36">
        <v>102465550</v>
      </c>
      <c r="F152" s="36">
        <v>600084701</v>
      </c>
      <c r="G152" s="36" t="s">
        <v>337</v>
      </c>
      <c r="H152" s="34" t="s">
        <v>36</v>
      </c>
      <c r="I152" s="34" t="s">
        <v>37</v>
      </c>
      <c r="J152" s="36" t="s">
        <v>203</v>
      </c>
      <c r="K152" s="28" t="s">
        <v>338</v>
      </c>
      <c r="L152" s="37">
        <v>500000</v>
      </c>
      <c r="M152" s="36">
        <v>425000</v>
      </c>
      <c r="N152" s="36">
        <v>2025</v>
      </c>
      <c r="O152" s="38">
        <v>46752</v>
      </c>
      <c r="P152" s="45" t="s">
        <v>104</v>
      </c>
      <c r="Q152" s="45" t="s">
        <v>104</v>
      </c>
      <c r="R152" s="45" t="s">
        <v>104</v>
      </c>
      <c r="S152" s="45" t="s">
        <v>104</v>
      </c>
      <c r="T152" s="45"/>
      <c r="U152" s="45" t="s">
        <v>104</v>
      </c>
      <c r="V152" s="45" t="s">
        <v>104</v>
      </c>
      <c r="W152" s="45" t="s">
        <v>323</v>
      </c>
      <c r="X152" s="45" t="s">
        <v>334</v>
      </c>
      <c r="Y152" s="45"/>
      <c r="Z152" s="45"/>
    </row>
    <row r="153" spans="1:26" ht="40.5" x14ac:dyDescent="0.25">
      <c r="A153" s="86">
        <v>225</v>
      </c>
      <c r="B153" s="36" t="s">
        <v>511</v>
      </c>
      <c r="C153" s="36" t="s">
        <v>320</v>
      </c>
      <c r="D153" s="39" t="s">
        <v>328</v>
      </c>
      <c r="E153" s="36">
        <v>102465550</v>
      </c>
      <c r="F153" s="36">
        <v>600084701</v>
      </c>
      <c r="G153" s="36" t="s">
        <v>339</v>
      </c>
      <c r="H153" s="34" t="s">
        <v>36</v>
      </c>
      <c r="I153" s="34" t="s">
        <v>37</v>
      </c>
      <c r="J153" s="36" t="s">
        <v>203</v>
      </c>
      <c r="K153" s="28" t="s">
        <v>340</v>
      </c>
      <c r="L153" s="37">
        <v>1000000</v>
      </c>
      <c r="M153" s="36">
        <v>850000</v>
      </c>
      <c r="N153" s="36">
        <v>2025</v>
      </c>
      <c r="O153" s="38">
        <v>46752</v>
      </c>
      <c r="P153" s="45" t="s">
        <v>104</v>
      </c>
      <c r="Q153" s="45" t="s">
        <v>104</v>
      </c>
      <c r="R153" s="45" t="s">
        <v>104</v>
      </c>
      <c r="S153" s="45" t="s">
        <v>104</v>
      </c>
      <c r="T153" s="45"/>
      <c r="U153" s="45" t="s">
        <v>104</v>
      </c>
      <c r="V153" s="45" t="s">
        <v>104</v>
      </c>
      <c r="W153" s="45" t="s">
        <v>323</v>
      </c>
      <c r="X153" s="45" t="s">
        <v>175</v>
      </c>
      <c r="Y153" s="45"/>
      <c r="Z153" s="45"/>
    </row>
    <row r="154" spans="1:26" ht="40.5" x14ac:dyDescent="0.25">
      <c r="A154" s="86">
        <v>226</v>
      </c>
      <c r="B154" s="36" t="s">
        <v>511</v>
      </c>
      <c r="C154" s="36" t="s">
        <v>320</v>
      </c>
      <c r="D154" s="39" t="s">
        <v>328</v>
      </c>
      <c r="E154" s="36">
        <v>102465550</v>
      </c>
      <c r="F154" s="36">
        <v>600084701</v>
      </c>
      <c r="G154" s="36" t="s">
        <v>341</v>
      </c>
      <c r="H154" s="34" t="s">
        <v>36</v>
      </c>
      <c r="I154" s="34" t="s">
        <v>37</v>
      </c>
      <c r="J154" s="36" t="s">
        <v>203</v>
      </c>
      <c r="K154" s="36" t="s">
        <v>342</v>
      </c>
      <c r="L154" s="37">
        <v>3000000</v>
      </c>
      <c r="M154" s="36">
        <v>2550000</v>
      </c>
      <c r="N154" s="36">
        <v>2025</v>
      </c>
      <c r="O154" s="38">
        <v>46752</v>
      </c>
      <c r="P154" s="45" t="s">
        <v>175</v>
      </c>
      <c r="Q154" s="45" t="s">
        <v>175</v>
      </c>
      <c r="R154" s="45" t="s">
        <v>175</v>
      </c>
      <c r="S154" s="45" t="s">
        <v>175</v>
      </c>
      <c r="T154" s="45"/>
      <c r="U154" s="45" t="s">
        <v>104</v>
      </c>
      <c r="V154" s="45" t="s">
        <v>104</v>
      </c>
      <c r="W154" s="45" t="s">
        <v>104</v>
      </c>
      <c r="X154" s="45" t="s">
        <v>175</v>
      </c>
      <c r="Y154" s="45"/>
      <c r="Z154" s="45"/>
    </row>
    <row r="155" spans="1:26" ht="40.5" x14ac:dyDescent="0.25">
      <c r="A155" s="86">
        <v>227</v>
      </c>
      <c r="B155" s="36" t="s">
        <v>511</v>
      </c>
      <c r="C155" s="40" t="s">
        <v>320</v>
      </c>
      <c r="D155" s="41" t="s">
        <v>328</v>
      </c>
      <c r="E155" s="36">
        <v>102465550</v>
      </c>
      <c r="F155" s="36">
        <v>600084701</v>
      </c>
      <c r="G155" s="40" t="s">
        <v>343</v>
      </c>
      <c r="H155" s="35" t="s">
        <v>36</v>
      </c>
      <c r="I155" s="35" t="s">
        <v>37</v>
      </c>
      <c r="J155" s="40" t="s">
        <v>203</v>
      </c>
      <c r="K155" s="40" t="s">
        <v>344</v>
      </c>
      <c r="L155" s="42">
        <v>2000000</v>
      </c>
      <c r="M155" s="40">
        <v>1700000</v>
      </c>
      <c r="N155" s="40">
        <v>2025</v>
      </c>
      <c r="O155" s="43">
        <v>46752</v>
      </c>
      <c r="P155" s="46" t="s">
        <v>104</v>
      </c>
      <c r="Q155" s="46" t="s">
        <v>175</v>
      </c>
      <c r="R155" s="46" t="s">
        <v>104</v>
      </c>
      <c r="S155" s="46" t="s">
        <v>175</v>
      </c>
      <c r="T155" s="46"/>
      <c r="U155" s="46" t="s">
        <v>104</v>
      </c>
      <c r="V155" s="46" t="s">
        <v>104</v>
      </c>
      <c r="W155" s="46" t="s">
        <v>104</v>
      </c>
      <c r="X155" s="46" t="s">
        <v>175</v>
      </c>
      <c r="Y155" s="46"/>
      <c r="Z155" s="46"/>
    </row>
    <row r="156" spans="1:26" ht="54" x14ac:dyDescent="0.25">
      <c r="A156" s="48">
        <v>228</v>
      </c>
      <c r="B156" s="34" t="s">
        <v>507</v>
      </c>
      <c r="C156" s="34" t="s">
        <v>122</v>
      </c>
      <c r="D156" s="34">
        <v>72745380</v>
      </c>
      <c r="E156" s="34">
        <v>102465606</v>
      </c>
      <c r="F156" s="34">
        <v>600084736</v>
      </c>
      <c r="G156" s="34" t="s">
        <v>131</v>
      </c>
      <c r="H156" s="34" t="s">
        <v>36</v>
      </c>
      <c r="I156" s="34" t="s">
        <v>37</v>
      </c>
      <c r="J156" s="34" t="s">
        <v>126</v>
      </c>
      <c r="K156" s="34" t="s">
        <v>131</v>
      </c>
      <c r="L156" s="58">
        <v>4500000</v>
      </c>
      <c r="M156" s="58">
        <v>3825000</v>
      </c>
      <c r="N156" s="34">
        <v>2026</v>
      </c>
      <c r="O156" s="34">
        <v>2028</v>
      </c>
      <c r="P156" s="50"/>
      <c r="Q156" s="50"/>
      <c r="R156" s="50"/>
      <c r="S156" s="50"/>
      <c r="T156" s="50"/>
      <c r="U156" s="50"/>
      <c r="V156" s="50" t="s">
        <v>104</v>
      </c>
      <c r="W156" s="50" t="s">
        <v>104</v>
      </c>
      <c r="X156" s="50"/>
      <c r="Y156" s="50"/>
      <c r="Z156" s="50" t="s">
        <v>92</v>
      </c>
    </row>
    <row r="157" spans="1:26" ht="54" x14ac:dyDescent="0.25">
      <c r="A157" s="86">
        <v>230</v>
      </c>
      <c r="B157" s="34" t="s">
        <v>507</v>
      </c>
      <c r="C157" s="34" t="s">
        <v>122</v>
      </c>
      <c r="D157" s="34">
        <v>72745380</v>
      </c>
      <c r="E157" s="59">
        <v>102465606</v>
      </c>
      <c r="F157" s="34">
        <v>600084736</v>
      </c>
      <c r="G157" s="34" t="s">
        <v>345</v>
      </c>
      <c r="H157" s="34" t="s">
        <v>36</v>
      </c>
      <c r="I157" s="34" t="s">
        <v>37</v>
      </c>
      <c r="J157" s="34" t="s">
        <v>126</v>
      </c>
      <c r="K157" s="34" t="s">
        <v>345</v>
      </c>
      <c r="L157" s="58">
        <v>800000</v>
      </c>
      <c r="M157" s="58">
        <v>680000</v>
      </c>
      <c r="N157" s="34">
        <v>2026</v>
      </c>
      <c r="O157" s="34">
        <v>2028</v>
      </c>
      <c r="P157" s="50"/>
      <c r="Q157" s="50"/>
      <c r="R157" s="50"/>
      <c r="S157" s="50"/>
      <c r="T157" s="50"/>
      <c r="U157" s="50"/>
      <c r="V157" s="50" t="s">
        <v>104</v>
      </c>
      <c r="W157" s="50"/>
      <c r="X157" s="50"/>
      <c r="Y157" s="175" t="s">
        <v>464</v>
      </c>
      <c r="Z157" s="175" t="s">
        <v>463</v>
      </c>
    </row>
    <row r="158" spans="1:26" ht="57" customHeight="1" x14ac:dyDescent="0.25">
      <c r="A158" s="48">
        <v>232</v>
      </c>
      <c r="B158" s="34" t="s">
        <v>507</v>
      </c>
      <c r="C158" s="34" t="s">
        <v>122</v>
      </c>
      <c r="D158" s="34">
        <v>72745380</v>
      </c>
      <c r="E158" s="59">
        <v>102465606</v>
      </c>
      <c r="F158" s="34">
        <v>600084736</v>
      </c>
      <c r="G158" s="34" t="s">
        <v>346</v>
      </c>
      <c r="H158" s="34" t="s">
        <v>36</v>
      </c>
      <c r="I158" s="34" t="s">
        <v>37</v>
      </c>
      <c r="J158" s="34" t="s">
        <v>126</v>
      </c>
      <c r="K158" s="34" t="s">
        <v>346</v>
      </c>
      <c r="L158" s="58">
        <v>2000000</v>
      </c>
      <c r="M158" s="58">
        <v>1700000</v>
      </c>
      <c r="N158" s="34">
        <v>2025</v>
      </c>
      <c r="O158" s="34">
        <v>2028</v>
      </c>
      <c r="P158" s="50"/>
      <c r="Q158" s="50"/>
      <c r="R158" s="50"/>
      <c r="S158" s="50"/>
      <c r="T158" s="50" t="s">
        <v>104</v>
      </c>
      <c r="U158" s="50"/>
      <c r="V158" s="50"/>
      <c r="W158" s="50"/>
      <c r="X158" s="50" t="s">
        <v>104</v>
      </c>
      <c r="Y158" s="50" t="s">
        <v>265</v>
      </c>
      <c r="Z158" s="50" t="s">
        <v>92</v>
      </c>
    </row>
    <row r="159" spans="1:26" ht="67.5" x14ac:dyDescent="0.25">
      <c r="A159" s="129">
        <v>240</v>
      </c>
      <c r="B159" s="125" t="s">
        <v>509</v>
      </c>
      <c r="C159" s="125" t="s">
        <v>33</v>
      </c>
      <c r="D159" s="125">
        <v>46071156</v>
      </c>
      <c r="E159" s="125">
        <v>102465444</v>
      </c>
      <c r="F159" s="125">
        <v>600084671</v>
      </c>
      <c r="G159" s="125" t="s">
        <v>450</v>
      </c>
      <c r="H159" s="125" t="s">
        <v>36</v>
      </c>
      <c r="I159" s="125" t="s">
        <v>37</v>
      </c>
      <c r="J159" s="125" t="s">
        <v>38</v>
      </c>
      <c r="K159" s="125" t="s">
        <v>451</v>
      </c>
      <c r="L159" s="124">
        <v>90000000</v>
      </c>
      <c r="M159" s="124" t="s">
        <v>452</v>
      </c>
      <c r="N159" s="125">
        <v>2027</v>
      </c>
      <c r="O159" s="125">
        <v>2028</v>
      </c>
      <c r="P159" s="129"/>
      <c r="Q159" s="129"/>
      <c r="R159" s="129"/>
      <c r="S159" s="129" t="s">
        <v>104</v>
      </c>
      <c r="T159" s="129"/>
      <c r="U159" s="129"/>
      <c r="V159" s="129"/>
      <c r="W159" s="129"/>
      <c r="X159" s="129" t="s">
        <v>104</v>
      </c>
      <c r="Y159" s="129" t="s">
        <v>453</v>
      </c>
      <c r="Z159" s="129"/>
    </row>
    <row r="160" spans="1:26" ht="67.5" x14ac:dyDescent="0.25">
      <c r="A160" s="129">
        <v>241</v>
      </c>
      <c r="B160" s="125" t="s">
        <v>509</v>
      </c>
      <c r="C160" s="125" t="s">
        <v>33</v>
      </c>
      <c r="D160" s="125">
        <v>46071156</v>
      </c>
      <c r="E160" s="125">
        <v>102465444</v>
      </c>
      <c r="F160" s="125">
        <v>600084671</v>
      </c>
      <c r="G160" s="125" t="s">
        <v>454</v>
      </c>
      <c r="H160" s="125" t="s">
        <v>36</v>
      </c>
      <c r="I160" s="125" t="s">
        <v>37</v>
      </c>
      <c r="J160" s="125" t="s">
        <v>38</v>
      </c>
      <c r="K160" s="125" t="s">
        <v>455</v>
      </c>
      <c r="L160" s="124">
        <v>10000000</v>
      </c>
      <c r="M160" s="124">
        <v>8500000</v>
      </c>
      <c r="N160" s="125">
        <v>2027</v>
      </c>
      <c r="O160" s="125">
        <v>2028</v>
      </c>
      <c r="P160" s="129"/>
      <c r="Q160" s="129"/>
      <c r="R160" s="129"/>
      <c r="S160" s="129"/>
      <c r="T160" s="129"/>
      <c r="U160" s="129"/>
      <c r="V160" s="129"/>
      <c r="W160" s="129"/>
      <c r="X160" s="129"/>
      <c r="Y160" s="129" t="s">
        <v>265</v>
      </c>
      <c r="Z160" s="129" t="s">
        <v>92</v>
      </c>
    </row>
    <row r="161" spans="1:26" ht="67.5" x14ac:dyDescent="0.25">
      <c r="A161" s="129">
        <v>242</v>
      </c>
      <c r="B161" s="130" t="s">
        <v>517</v>
      </c>
      <c r="C161" s="130" t="s">
        <v>33</v>
      </c>
      <c r="D161" s="130">
        <v>72743123</v>
      </c>
      <c r="E161" s="130">
        <v>102465479</v>
      </c>
      <c r="F161" s="130">
        <v>600084680</v>
      </c>
      <c r="G161" s="130" t="s">
        <v>456</v>
      </c>
      <c r="H161" s="130" t="s">
        <v>36</v>
      </c>
      <c r="I161" s="130" t="s">
        <v>37</v>
      </c>
      <c r="J161" s="130" t="s">
        <v>38</v>
      </c>
      <c r="K161" s="130" t="s">
        <v>457</v>
      </c>
      <c r="L161" s="131">
        <v>2000000</v>
      </c>
      <c r="M161" s="131">
        <v>1700000</v>
      </c>
      <c r="N161" s="130">
        <v>2025</v>
      </c>
      <c r="O161" s="130">
        <v>2030</v>
      </c>
      <c r="P161" s="132" t="s">
        <v>104</v>
      </c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</row>
    <row r="162" spans="1:26" ht="67.5" x14ac:dyDescent="0.25">
      <c r="A162" s="129">
        <v>243</v>
      </c>
      <c r="B162" s="130" t="s">
        <v>517</v>
      </c>
      <c r="C162" s="130" t="s">
        <v>33</v>
      </c>
      <c r="D162" s="130">
        <v>72743123</v>
      </c>
      <c r="E162" s="134">
        <v>102465479</v>
      </c>
      <c r="F162" s="134">
        <v>600084680</v>
      </c>
      <c r="G162" s="134" t="s">
        <v>458</v>
      </c>
      <c r="H162" s="134" t="s">
        <v>36</v>
      </c>
      <c r="I162" s="134" t="s">
        <v>37</v>
      </c>
      <c r="J162" s="134" t="s">
        <v>38</v>
      </c>
      <c r="K162" s="134" t="s">
        <v>459</v>
      </c>
      <c r="L162" s="135">
        <v>1000000</v>
      </c>
      <c r="M162" s="135">
        <v>850000</v>
      </c>
      <c r="N162" s="134">
        <v>2025</v>
      </c>
      <c r="O162" s="134">
        <v>2030</v>
      </c>
      <c r="P162" s="136"/>
      <c r="Q162" s="137"/>
      <c r="R162" s="137"/>
      <c r="S162" s="137"/>
      <c r="T162" s="137"/>
      <c r="U162" s="137" t="s">
        <v>39</v>
      </c>
      <c r="V162" s="137"/>
      <c r="W162" s="137"/>
      <c r="X162" s="137"/>
      <c r="Y162" s="137"/>
      <c r="Z162" s="137"/>
    </row>
    <row r="163" spans="1:26" ht="94.5" x14ac:dyDescent="0.25">
      <c r="A163" s="129">
        <v>244</v>
      </c>
      <c r="B163" s="130" t="s">
        <v>517</v>
      </c>
      <c r="C163" s="134" t="s">
        <v>33</v>
      </c>
      <c r="D163" s="134">
        <v>72743123</v>
      </c>
      <c r="E163" s="134">
        <v>102465479</v>
      </c>
      <c r="F163" s="134">
        <v>600084680</v>
      </c>
      <c r="G163" s="134" t="s">
        <v>460</v>
      </c>
      <c r="H163" s="134" t="s">
        <v>36</v>
      </c>
      <c r="I163" s="134" t="s">
        <v>37</v>
      </c>
      <c r="J163" s="134" t="s">
        <v>38</v>
      </c>
      <c r="K163" s="134" t="s">
        <v>461</v>
      </c>
      <c r="L163" s="135">
        <v>750000</v>
      </c>
      <c r="M163" s="135">
        <v>637500</v>
      </c>
      <c r="N163" s="134">
        <v>2025</v>
      </c>
      <c r="O163" s="134">
        <v>2030</v>
      </c>
      <c r="P163" s="136"/>
      <c r="Q163" s="137"/>
      <c r="R163" s="137"/>
      <c r="S163" s="137"/>
      <c r="T163" s="137"/>
      <c r="U163" s="137"/>
      <c r="V163" s="137"/>
      <c r="W163" s="137" t="s">
        <v>39</v>
      </c>
      <c r="X163" s="137"/>
      <c r="Y163" s="137"/>
      <c r="Z163" s="137"/>
    </row>
    <row r="164" spans="1:26" ht="54" x14ac:dyDescent="0.25">
      <c r="A164" s="129">
        <v>245</v>
      </c>
      <c r="B164" s="123" t="s">
        <v>513</v>
      </c>
      <c r="C164" s="125" t="s">
        <v>142</v>
      </c>
      <c r="D164" s="125">
        <v>70981086</v>
      </c>
      <c r="E164" s="138" t="s">
        <v>143</v>
      </c>
      <c r="F164" s="138" t="s">
        <v>144</v>
      </c>
      <c r="G164" s="123" t="s">
        <v>471</v>
      </c>
      <c r="H164" s="125" t="s">
        <v>36</v>
      </c>
      <c r="I164" s="125" t="s">
        <v>37</v>
      </c>
      <c r="J164" s="125" t="s">
        <v>145</v>
      </c>
      <c r="K164" s="123" t="s">
        <v>471</v>
      </c>
      <c r="L164" s="124">
        <v>5000000</v>
      </c>
      <c r="M164" s="124">
        <f t="shared" ref="M164" si="4">L164/100*85</f>
        <v>4250000</v>
      </c>
      <c r="N164" s="125">
        <v>2026</v>
      </c>
      <c r="O164" s="125">
        <v>2027</v>
      </c>
      <c r="P164" s="129"/>
      <c r="Q164" s="129"/>
      <c r="R164" s="129"/>
      <c r="S164" s="129"/>
      <c r="T164" s="129"/>
      <c r="U164" s="129"/>
      <c r="V164" s="129"/>
      <c r="W164" s="129"/>
      <c r="X164" s="129"/>
      <c r="Y164" s="129" t="s">
        <v>265</v>
      </c>
      <c r="Z164" s="129" t="s">
        <v>92</v>
      </c>
    </row>
    <row r="165" spans="1:26" ht="67.5" x14ac:dyDescent="0.25">
      <c r="A165" s="129">
        <v>246</v>
      </c>
      <c r="B165" s="123" t="s">
        <v>513</v>
      </c>
      <c r="C165" s="125" t="s">
        <v>142</v>
      </c>
      <c r="D165" s="125">
        <v>70981086</v>
      </c>
      <c r="E165" s="138" t="s">
        <v>143</v>
      </c>
      <c r="F165" s="138" t="s">
        <v>144</v>
      </c>
      <c r="G165" s="123" t="s">
        <v>472</v>
      </c>
      <c r="H165" s="125" t="s">
        <v>36</v>
      </c>
      <c r="I165" s="125" t="s">
        <v>37</v>
      </c>
      <c r="J165" s="125" t="s">
        <v>145</v>
      </c>
      <c r="K165" s="123" t="s">
        <v>473</v>
      </c>
      <c r="L165" s="124">
        <v>1500000</v>
      </c>
      <c r="M165" s="124">
        <f t="shared" ref="M165:M166" si="5">L165/100*85</f>
        <v>1275000</v>
      </c>
      <c r="N165" s="125">
        <v>2026</v>
      </c>
      <c r="O165" s="125">
        <v>2027</v>
      </c>
      <c r="P165" s="129"/>
      <c r="Q165" s="129"/>
      <c r="R165" s="129"/>
      <c r="S165" s="129"/>
      <c r="T165" s="129"/>
      <c r="U165" s="129"/>
      <c r="V165" s="129"/>
      <c r="W165" s="129"/>
      <c r="X165" s="129" t="s">
        <v>104</v>
      </c>
      <c r="Y165" s="129" t="s">
        <v>265</v>
      </c>
      <c r="Z165" s="129" t="s">
        <v>92</v>
      </c>
    </row>
    <row r="166" spans="1:26" ht="54" x14ac:dyDescent="0.25">
      <c r="A166" s="129">
        <v>247</v>
      </c>
      <c r="B166" s="123" t="s">
        <v>513</v>
      </c>
      <c r="C166" s="125" t="s">
        <v>142</v>
      </c>
      <c r="D166" s="125">
        <v>70981086</v>
      </c>
      <c r="E166" s="138" t="s">
        <v>143</v>
      </c>
      <c r="F166" s="138" t="s">
        <v>144</v>
      </c>
      <c r="G166" s="123" t="s">
        <v>474</v>
      </c>
      <c r="H166" s="125" t="s">
        <v>36</v>
      </c>
      <c r="I166" s="125" t="s">
        <v>37</v>
      </c>
      <c r="J166" s="125" t="s">
        <v>145</v>
      </c>
      <c r="K166" s="123" t="s">
        <v>475</v>
      </c>
      <c r="L166" s="124">
        <v>1000000</v>
      </c>
      <c r="M166" s="124">
        <f t="shared" si="5"/>
        <v>850000</v>
      </c>
      <c r="N166" s="125">
        <v>2026</v>
      </c>
      <c r="O166" s="125">
        <v>2027</v>
      </c>
      <c r="P166" s="129"/>
      <c r="Q166" s="129"/>
      <c r="R166" s="129"/>
      <c r="S166" s="129"/>
      <c r="T166" s="129"/>
      <c r="U166" s="129"/>
      <c r="V166" s="129" t="s">
        <v>104</v>
      </c>
      <c r="W166" s="129" t="s">
        <v>104</v>
      </c>
      <c r="X166" s="129"/>
      <c r="Y166" s="129" t="s">
        <v>265</v>
      </c>
      <c r="Z166" s="129" t="s">
        <v>92</v>
      </c>
    </row>
    <row r="167" spans="1:26" ht="54" x14ac:dyDescent="0.25">
      <c r="A167" s="129">
        <v>248</v>
      </c>
      <c r="B167" s="123" t="s">
        <v>514</v>
      </c>
      <c r="C167" s="125" t="s">
        <v>50</v>
      </c>
      <c r="D167" s="125">
        <v>60232722</v>
      </c>
      <c r="E167" s="125">
        <v>102565279</v>
      </c>
      <c r="F167" s="125">
        <v>600084795</v>
      </c>
      <c r="G167" s="123" t="s">
        <v>480</v>
      </c>
      <c r="H167" s="125" t="s">
        <v>36</v>
      </c>
      <c r="I167" s="125" t="s">
        <v>37</v>
      </c>
      <c r="J167" s="125" t="s">
        <v>54</v>
      </c>
      <c r="K167" s="123" t="s">
        <v>481</v>
      </c>
      <c r="L167" s="124">
        <v>14520000</v>
      </c>
      <c r="M167" s="124">
        <v>12342000</v>
      </c>
      <c r="N167" s="138" t="s">
        <v>482</v>
      </c>
      <c r="O167" s="138" t="s">
        <v>483</v>
      </c>
      <c r="P167" s="129"/>
      <c r="Q167" s="129"/>
      <c r="R167" s="129"/>
      <c r="S167" s="129" t="s">
        <v>104</v>
      </c>
      <c r="T167" s="129"/>
      <c r="U167" s="129"/>
      <c r="V167" s="129"/>
      <c r="W167" s="129"/>
      <c r="X167" s="129" t="s">
        <v>104</v>
      </c>
      <c r="Y167" s="129" t="s">
        <v>484</v>
      </c>
      <c r="Z167" s="129" t="s">
        <v>92</v>
      </c>
    </row>
    <row r="168" spans="1:26" ht="54" x14ac:dyDescent="0.25">
      <c r="A168" s="129">
        <v>249</v>
      </c>
      <c r="B168" s="123" t="s">
        <v>501</v>
      </c>
      <c r="C168" s="125" t="s">
        <v>50</v>
      </c>
      <c r="D168" s="125">
        <v>60232749</v>
      </c>
      <c r="E168" s="138" t="s">
        <v>51</v>
      </c>
      <c r="F168" s="138" t="s">
        <v>52</v>
      </c>
      <c r="G168" s="123" t="s">
        <v>485</v>
      </c>
      <c r="H168" s="125" t="s">
        <v>36</v>
      </c>
      <c r="I168" s="125" t="s">
        <v>37</v>
      </c>
      <c r="J168" s="125" t="s">
        <v>54</v>
      </c>
      <c r="K168" s="123" t="s">
        <v>481</v>
      </c>
      <c r="L168" s="124">
        <v>11942700</v>
      </c>
      <c r="M168" s="124">
        <v>10151295</v>
      </c>
      <c r="N168" s="138" t="s">
        <v>482</v>
      </c>
      <c r="O168" s="138" t="s">
        <v>483</v>
      </c>
      <c r="P168" s="129"/>
      <c r="Q168" s="129"/>
      <c r="R168" s="129"/>
      <c r="S168" s="129" t="s">
        <v>175</v>
      </c>
      <c r="T168" s="129"/>
      <c r="U168" s="129"/>
      <c r="V168" s="129"/>
      <c r="W168" s="129"/>
      <c r="X168" s="129" t="s">
        <v>104</v>
      </c>
      <c r="Y168" s="129"/>
      <c r="Z168" s="129"/>
    </row>
    <row r="169" spans="1:26" ht="54" x14ac:dyDescent="0.25">
      <c r="A169" s="129">
        <v>250</v>
      </c>
      <c r="B169" s="123" t="s">
        <v>500</v>
      </c>
      <c r="C169" s="125" t="s">
        <v>41</v>
      </c>
      <c r="D169" s="123">
        <v>70879915</v>
      </c>
      <c r="E169" s="138" t="s">
        <v>42</v>
      </c>
      <c r="F169" s="123">
        <v>600084884</v>
      </c>
      <c r="G169" s="123" t="s">
        <v>494</v>
      </c>
      <c r="H169" s="125" t="s">
        <v>36</v>
      </c>
      <c r="I169" s="125" t="s">
        <v>37</v>
      </c>
      <c r="J169" s="125" t="s">
        <v>44</v>
      </c>
      <c r="K169" s="123" t="s">
        <v>495</v>
      </c>
      <c r="L169" s="124">
        <v>5000000</v>
      </c>
      <c r="M169" s="124">
        <f t="shared" ref="M169" si="6">L169/100*85</f>
        <v>4250000</v>
      </c>
      <c r="N169" s="125">
        <v>2025</v>
      </c>
      <c r="O169" s="125">
        <v>2027</v>
      </c>
      <c r="P169" s="129"/>
      <c r="Q169" s="129"/>
      <c r="R169" s="129"/>
      <c r="S169" s="129" t="s">
        <v>104</v>
      </c>
      <c r="T169" s="129"/>
      <c r="U169" s="129"/>
      <c r="V169" s="129"/>
      <c r="W169" s="129"/>
      <c r="X169" s="129" t="s">
        <v>104</v>
      </c>
      <c r="Y169" s="129"/>
      <c r="Z169" s="129"/>
    </row>
    <row r="170" spans="1:26" ht="54" x14ac:dyDescent="0.25">
      <c r="A170" s="139">
        <v>251</v>
      </c>
      <c r="B170" s="125" t="s">
        <v>511</v>
      </c>
      <c r="C170" s="125" t="s">
        <v>320</v>
      </c>
      <c r="D170" s="125">
        <v>62787209</v>
      </c>
      <c r="E170" s="125">
        <v>102465550</v>
      </c>
      <c r="F170" s="125">
        <v>600084701</v>
      </c>
      <c r="G170" s="125" t="s">
        <v>494</v>
      </c>
      <c r="H170" s="125" t="s">
        <v>36</v>
      </c>
      <c r="I170" s="125" t="s">
        <v>37</v>
      </c>
      <c r="J170" s="125" t="s">
        <v>203</v>
      </c>
      <c r="K170" s="125" t="s">
        <v>496</v>
      </c>
      <c r="L170" s="124">
        <v>10000000</v>
      </c>
      <c r="M170" s="124">
        <f>L170/100*85</f>
        <v>8500000</v>
      </c>
      <c r="N170" s="138" t="s">
        <v>497</v>
      </c>
      <c r="O170" s="138" t="s">
        <v>498</v>
      </c>
      <c r="P170" s="129" t="s">
        <v>104</v>
      </c>
      <c r="Q170" s="129" t="s">
        <v>104</v>
      </c>
      <c r="R170" s="129" t="s">
        <v>104</v>
      </c>
      <c r="S170" s="129" t="s">
        <v>104</v>
      </c>
      <c r="T170" s="129">
        <v>0</v>
      </c>
      <c r="U170" s="129" t="s">
        <v>104</v>
      </c>
      <c r="V170" s="129" t="s">
        <v>104</v>
      </c>
      <c r="W170" s="129" t="s">
        <v>104</v>
      </c>
      <c r="X170" s="129" t="s">
        <v>175</v>
      </c>
      <c r="Y170" s="129" t="s">
        <v>499</v>
      </c>
      <c r="Z170" s="129" t="s">
        <v>92</v>
      </c>
    </row>
    <row r="171" spans="1:26" ht="40.5" x14ac:dyDescent="0.25">
      <c r="A171" s="139">
        <v>252</v>
      </c>
      <c r="B171" s="123" t="s">
        <v>515</v>
      </c>
      <c r="C171" s="125" t="s">
        <v>48</v>
      </c>
      <c r="D171" s="125">
        <v>65639669</v>
      </c>
      <c r="E171" s="138" t="s">
        <v>106</v>
      </c>
      <c r="F171" s="138" t="s">
        <v>107</v>
      </c>
      <c r="G171" s="123" t="s">
        <v>499</v>
      </c>
      <c r="H171" s="125" t="s">
        <v>36</v>
      </c>
      <c r="I171" s="125" t="s">
        <v>37</v>
      </c>
      <c r="J171" s="125" t="s">
        <v>49</v>
      </c>
      <c r="K171" s="123" t="s">
        <v>532</v>
      </c>
      <c r="L171" s="124">
        <v>10950500</v>
      </c>
      <c r="M171" s="124">
        <f t="shared" ref="M171:M172" si="7">L171/100*85</f>
        <v>9307925</v>
      </c>
      <c r="N171" s="125">
        <v>2025</v>
      </c>
      <c r="O171" s="125">
        <v>2027</v>
      </c>
      <c r="P171" s="129"/>
      <c r="Q171" s="129"/>
      <c r="R171" s="129"/>
      <c r="S171" s="129" t="s">
        <v>175</v>
      </c>
      <c r="T171" s="129"/>
      <c r="U171" s="129"/>
      <c r="V171" s="129"/>
      <c r="W171" s="129"/>
      <c r="X171" s="129" t="s">
        <v>175</v>
      </c>
      <c r="Y171" s="129"/>
      <c r="Z171" s="129"/>
    </row>
    <row r="172" spans="1:26" ht="54" x14ac:dyDescent="0.25">
      <c r="A172" s="139">
        <v>253</v>
      </c>
      <c r="B172" s="123" t="s">
        <v>516</v>
      </c>
      <c r="C172" s="125" t="s">
        <v>48</v>
      </c>
      <c r="D172" s="125">
        <v>65650808</v>
      </c>
      <c r="E172" s="138" t="s">
        <v>109</v>
      </c>
      <c r="F172" s="138" t="s">
        <v>110</v>
      </c>
      <c r="G172" s="123" t="s">
        <v>530</v>
      </c>
      <c r="H172" s="125" t="s">
        <v>36</v>
      </c>
      <c r="I172" s="125" t="s">
        <v>37</v>
      </c>
      <c r="J172" s="125" t="s">
        <v>49</v>
      </c>
      <c r="K172" s="123" t="s">
        <v>531</v>
      </c>
      <c r="L172" s="124">
        <v>10000000</v>
      </c>
      <c r="M172" s="124">
        <f t="shared" si="7"/>
        <v>8500000</v>
      </c>
      <c r="N172" s="125">
        <v>2025</v>
      </c>
      <c r="O172" s="125">
        <v>2027</v>
      </c>
      <c r="P172" s="129"/>
      <c r="Q172" s="129"/>
      <c r="R172" s="129"/>
      <c r="S172" s="129" t="s">
        <v>104</v>
      </c>
      <c r="T172" s="129"/>
      <c r="U172" s="129"/>
      <c r="V172" s="129"/>
      <c r="W172" s="129"/>
      <c r="X172" s="129" t="s">
        <v>104</v>
      </c>
      <c r="Y172" s="129"/>
      <c r="Z172" s="129"/>
    </row>
    <row r="173" spans="1:26" ht="67.5" x14ac:dyDescent="0.25">
      <c r="A173" s="140">
        <v>254</v>
      </c>
      <c r="B173" s="141" t="s">
        <v>524</v>
      </c>
      <c r="C173" s="142" t="s">
        <v>320</v>
      </c>
      <c r="D173" s="142">
        <v>70880077</v>
      </c>
      <c r="E173" s="143" t="s">
        <v>525</v>
      </c>
      <c r="F173" s="143" t="s">
        <v>526</v>
      </c>
      <c r="G173" s="141" t="s">
        <v>527</v>
      </c>
      <c r="H173" s="142" t="s">
        <v>36</v>
      </c>
      <c r="I173" s="142" t="s">
        <v>37</v>
      </c>
      <c r="J173" s="142" t="s">
        <v>203</v>
      </c>
      <c r="K173" s="141" t="s">
        <v>528</v>
      </c>
      <c r="L173" s="144">
        <v>8778500</v>
      </c>
      <c r="M173" s="144">
        <v>6994055</v>
      </c>
      <c r="N173" s="143" t="s">
        <v>497</v>
      </c>
      <c r="O173" s="143" t="s">
        <v>498</v>
      </c>
      <c r="P173" s="145"/>
      <c r="Q173" s="145"/>
      <c r="R173" s="145"/>
      <c r="S173" s="145" t="s">
        <v>104</v>
      </c>
      <c r="T173" s="145"/>
      <c r="U173" s="145"/>
      <c r="V173" s="145"/>
      <c r="W173" s="145"/>
      <c r="X173" s="145" t="s">
        <v>104</v>
      </c>
      <c r="Y173" s="145" t="s">
        <v>529</v>
      </c>
      <c r="Z173" s="145"/>
    </row>
    <row r="174" spans="1:26" ht="124.15" customHeight="1" x14ac:dyDescent="0.25">
      <c r="A174" s="118">
        <v>255</v>
      </c>
      <c r="B174" s="179" t="s">
        <v>141</v>
      </c>
      <c r="C174" s="179" t="s">
        <v>142</v>
      </c>
      <c r="D174" s="177">
        <v>70981086</v>
      </c>
      <c r="E174" s="177">
        <v>600084825</v>
      </c>
      <c r="F174" s="178">
        <v>102465762</v>
      </c>
      <c r="G174" s="179" t="s">
        <v>535</v>
      </c>
      <c r="H174" s="177" t="s">
        <v>36</v>
      </c>
      <c r="I174" s="177" t="s">
        <v>37</v>
      </c>
      <c r="J174" s="177" t="s">
        <v>145</v>
      </c>
      <c r="K174" s="179" t="s">
        <v>536</v>
      </c>
      <c r="L174" s="180">
        <v>800000</v>
      </c>
      <c r="M174" s="181">
        <v>680000</v>
      </c>
      <c r="N174" s="182">
        <v>46204</v>
      </c>
      <c r="O174" s="183" t="s">
        <v>537</v>
      </c>
      <c r="P174" s="184" t="s">
        <v>104</v>
      </c>
      <c r="Q174" s="184" t="s">
        <v>104</v>
      </c>
      <c r="R174" s="184" t="s">
        <v>104</v>
      </c>
      <c r="S174" s="184" t="s">
        <v>104</v>
      </c>
      <c r="T174" s="184" t="s">
        <v>92</v>
      </c>
      <c r="U174" s="184" t="s">
        <v>92</v>
      </c>
      <c r="V174" s="184" t="s">
        <v>175</v>
      </c>
      <c r="W174" s="184" t="s">
        <v>92</v>
      </c>
      <c r="X174" s="184" t="s">
        <v>92</v>
      </c>
      <c r="Y174" s="185" t="s">
        <v>538</v>
      </c>
      <c r="Z174" s="185" t="s">
        <v>92</v>
      </c>
    </row>
    <row r="175" spans="1:26" ht="54" x14ac:dyDescent="0.25">
      <c r="A175" s="118">
        <v>256</v>
      </c>
      <c r="B175" s="116" t="s">
        <v>539</v>
      </c>
      <c r="C175" s="101" t="s">
        <v>50</v>
      </c>
      <c r="D175" s="101">
        <v>60232731</v>
      </c>
      <c r="E175" s="117" t="s">
        <v>78</v>
      </c>
      <c r="F175" s="117" t="s">
        <v>79</v>
      </c>
      <c r="G175" s="116" t="s">
        <v>540</v>
      </c>
      <c r="H175" s="101" t="s">
        <v>36</v>
      </c>
      <c r="I175" s="177" t="s">
        <v>37</v>
      </c>
      <c r="J175" s="101" t="s">
        <v>54</v>
      </c>
      <c r="K175" s="116" t="s">
        <v>541</v>
      </c>
      <c r="L175" s="102">
        <v>1000000</v>
      </c>
      <c r="M175" s="102">
        <v>850000</v>
      </c>
      <c r="N175" s="117" t="s">
        <v>543</v>
      </c>
      <c r="O175" s="117" t="s">
        <v>544</v>
      </c>
      <c r="P175" s="103"/>
      <c r="Q175" s="103" t="s">
        <v>104</v>
      </c>
      <c r="R175" s="103"/>
      <c r="S175" s="103" t="s">
        <v>104</v>
      </c>
      <c r="T175" s="103"/>
      <c r="U175" s="103"/>
      <c r="V175" s="103" t="s">
        <v>104</v>
      </c>
      <c r="W175" s="103"/>
      <c r="X175" s="103" t="s">
        <v>104</v>
      </c>
      <c r="Y175" s="103" t="s">
        <v>542</v>
      </c>
      <c r="Z175" s="103" t="s">
        <v>92</v>
      </c>
    </row>
    <row r="176" spans="1:26" ht="337.5" x14ac:dyDescent="0.25">
      <c r="A176" s="118">
        <v>257</v>
      </c>
      <c r="B176" s="107" t="s">
        <v>214</v>
      </c>
      <c r="C176" s="197" t="s">
        <v>241</v>
      </c>
      <c r="D176" s="197">
        <v>70901619</v>
      </c>
      <c r="E176" s="198" t="s">
        <v>557</v>
      </c>
      <c r="F176" s="199">
        <v>600001431</v>
      </c>
      <c r="G176" s="107" t="s">
        <v>270</v>
      </c>
      <c r="H176" s="197" t="s">
        <v>36</v>
      </c>
      <c r="I176" s="197" t="s">
        <v>37</v>
      </c>
      <c r="J176" s="197" t="s">
        <v>54</v>
      </c>
      <c r="K176" s="107" t="s">
        <v>271</v>
      </c>
      <c r="L176" s="200">
        <v>10000000</v>
      </c>
      <c r="M176" s="200">
        <v>8500000</v>
      </c>
      <c r="N176" s="197">
        <v>2026</v>
      </c>
      <c r="O176" s="197">
        <v>2030</v>
      </c>
      <c r="P176" s="199">
        <v>0</v>
      </c>
      <c r="Q176" s="199">
        <v>0</v>
      </c>
      <c r="R176" s="199" t="s">
        <v>104</v>
      </c>
      <c r="S176" s="199" t="s">
        <v>104</v>
      </c>
      <c r="T176" s="197" t="s">
        <v>92</v>
      </c>
      <c r="U176" s="197" t="s">
        <v>92</v>
      </c>
      <c r="V176" s="197" t="s">
        <v>175</v>
      </c>
      <c r="W176" s="197" t="s">
        <v>175</v>
      </c>
      <c r="X176" s="197" t="s">
        <v>175</v>
      </c>
      <c r="Y176" s="197" t="s">
        <v>272</v>
      </c>
      <c r="Z176" s="197" t="s">
        <v>92</v>
      </c>
    </row>
    <row r="177" spans="1:26" ht="337.5" x14ac:dyDescent="0.25">
      <c r="A177" s="118">
        <v>258</v>
      </c>
      <c r="B177" s="107" t="s">
        <v>214</v>
      </c>
      <c r="C177" s="197" t="s">
        <v>241</v>
      </c>
      <c r="D177" s="197">
        <v>70901619</v>
      </c>
      <c r="E177" s="198" t="s">
        <v>557</v>
      </c>
      <c r="F177" s="199">
        <v>600001431</v>
      </c>
      <c r="G177" s="107" t="s">
        <v>273</v>
      </c>
      <c r="H177" s="197" t="s">
        <v>36</v>
      </c>
      <c r="I177" s="197" t="s">
        <v>37</v>
      </c>
      <c r="J177" s="197" t="s">
        <v>54</v>
      </c>
      <c r="K177" s="107" t="s">
        <v>274</v>
      </c>
      <c r="L177" s="201">
        <v>60000000</v>
      </c>
      <c r="M177" s="201">
        <v>51000000</v>
      </c>
      <c r="N177" s="197">
        <v>2026</v>
      </c>
      <c r="O177" s="197">
        <v>2030</v>
      </c>
      <c r="P177" s="199">
        <v>0</v>
      </c>
      <c r="Q177" s="199">
        <v>0</v>
      </c>
      <c r="R177" s="199" t="s">
        <v>104</v>
      </c>
      <c r="S177" s="199" t="s">
        <v>104</v>
      </c>
      <c r="T177" s="197" t="s">
        <v>92</v>
      </c>
      <c r="U177" s="197" t="s">
        <v>92</v>
      </c>
      <c r="V177" s="197" t="s">
        <v>175</v>
      </c>
      <c r="W177" s="197" t="s">
        <v>175</v>
      </c>
      <c r="X177" s="197" t="s">
        <v>175</v>
      </c>
      <c r="Y177" s="107" t="s">
        <v>272</v>
      </c>
      <c r="Z177" s="197" t="s">
        <v>92</v>
      </c>
    </row>
    <row r="178" spans="1:26" ht="324" x14ac:dyDescent="0.25">
      <c r="A178" s="118">
        <v>259</v>
      </c>
      <c r="B178" s="107" t="s">
        <v>214</v>
      </c>
      <c r="C178" s="197" t="s">
        <v>241</v>
      </c>
      <c r="D178" s="197">
        <v>70901619</v>
      </c>
      <c r="E178" s="198" t="s">
        <v>557</v>
      </c>
      <c r="F178" s="199">
        <v>600001431</v>
      </c>
      <c r="G178" s="197" t="s">
        <v>275</v>
      </c>
      <c r="H178" s="197" t="s">
        <v>36</v>
      </c>
      <c r="I178" s="197" t="s">
        <v>37</v>
      </c>
      <c r="J178" s="197" t="s">
        <v>54</v>
      </c>
      <c r="K178" s="106" t="s">
        <v>276</v>
      </c>
      <c r="L178" s="202">
        <v>47000000</v>
      </c>
      <c r="M178" s="202">
        <v>39950000</v>
      </c>
      <c r="N178" s="107">
        <v>2026</v>
      </c>
      <c r="O178" s="107">
        <v>2030</v>
      </c>
      <c r="P178" s="197" t="s">
        <v>104</v>
      </c>
      <c r="Q178" s="197" t="s">
        <v>104</v>
      </c>
      <c r="R178" s="197" t="s">
        <v>104</v>
      </c>
      <c r="S178" s="197" t="s">
        <v>104</v>
      </c>
      <c r="T178" s="197" t="s">
        <v>92</v>
      </c>
      <c r="U178" s="197" t="s">
        <v>175</v>
      </c>
      <c r="V178" s="197" t="s">
        <v>175</v>
      </c>
      <c r="W178" s="197" t="s">
        <v>92</v>
      </c>
      <c r="X178" s="197" t="s">
        <v>175</v>
      </c>
      <c r="Y178" s="197" t="s">
        <v>272</v>
      </c>
      <c r="Z178" s="197" t="s">
        <v>92</v>
      </c>
    </row>
    <row r="179" spans="1:26" ht="409.15" customHeight="1" x14ac:dyDescent="0.25">
      <c r="A179" s="118">
        <v>260</v>
      </c>
      <c r="B179" s="107" t="s">
        <v>214</v>
      </c>
      <c r="C179" s="197" t="s">
        <v>241</v>
      </c>
      <c r="D179" s="197">
        <v>70901619</v>
      </c>
      <c r="E179" s="198" t="s">
        <v>557</v>
      </c>
      <c r="F179" s="199">
        <v>600001431</v>
      </c>
      <c r="G179" s="197" t="s">
        <v>549</v>
      </c>
      <c r="H179" s="197" t="s">
        <v>36</v>
      </c>
      <c r="I179" s="197" t="s">
        <v>37</v>
      </c>
      <c r="J179" s="197" t="s">
        <v>54</v>
      </c>
      <c r="K179" s="106" t="s">
        <v>550</v>
      </c>
      <c r="L179" s="202">
        <v>30000000</v>
      </c>
      <c r="M179" s="202">
        <v>25500000</v>
      </c>
      <c r="N179" s="107">
        <v>2026</v>
      </c>
      <c r="O179" s="107">
        <v>2030</v>
      </c>
      <c r="P179" s="197"/>
      <c r="Q179" s="197"/>
      <c r="R179" s="197" t="s">
        <v>104</v>
      </c>
      <c r="S179" s="197" t="s">
        <v>104</v>
      </c>
      <c r="T179" s="197" t="s">
        <v>175</v>
      </c>
      <c r="U179" s="197" t="s">
        <v>92</v>
      </c>
      <c r="V179" s="197" t="s">
        <v>175</v>
      </c>
      <c r="W179" s="197" t="s">
        <v>92</v>
      </c>
      <c r="X179" s="197" t="s">
        <v>175</v>
      </c>
      <c r="Y179" s="197" t="s">
        <v>272</v>
      </c>
      <c r="Z179" s="197" t="s">
        <v>92</v>
      </c>
    </row>
    <row r="180" spans="1:26" ht="310.5" x14ac:dyDescent="0.25">
      <c r="A180" s="118">
        <v>261</v>
      </c>
      <c r="B180" s="107" t="s">
        <v>214</v>
      </c>
      <c r="C180" s="197" t="s">
        <v>241</v>
      </c>
      <c r="D180" s="197">
        <v>70901619</v>
      </c>
      <c r="E180" s="198" t="s">
        <v>557</v>
      </c>
      <c r="F180" s="199">
        <v>600001431</v>
      </c>
      <c r="G180" s="197" t="s">
        <v>551</v>
      </c>
      <c r="H180" s="197" t="s">
        <v>36</v>
      </c>
      <c r="I180" s="197" t="s">
        <v>37</v>
      </c>
      <c r="J180" s="197" t="s">
        <v>54</v>
      </c>
      <c r="K180" s="106" t="s">
        <v>552</v>
      </c>
      <c r="L180" s="202">
        <v>3000000</v>
      </c>
      <c r="M180" s="202">
        <v>2550000</v>
      </c>
      <c r="N180" s="107">
        <v>2026</v>
      </c>
      <c r="O180" s="107">
        <v>2030</v>
      </c>
      <c r="P180" s="197"/>
      <c r="Q180" s="197"/>
      <c r="R180" s="197" t="s">
        <v>104</v>
      </c>
      <c r="S180" s="197" t="s">
        <v>104</v>
      </c>
      <c r="T180" s="197" t="s">
        <v>92</v>
      </c>
      <c r="U180" s="197" t="s">
        <v>92</v>
      </c>
      <c r="V180" s="197" t="s">
        <v>175</v>
      </c>
      <c r="W180" s="197" t="s">
        <v>92</v>
      </c>
      <c r="X180" s="197" t="s">
        <v>175</v>
      </c>
      <c r="Y180" s="197" t="s">
        <v>272</v>
      </c>
      <c r="Z180" s="197" t="s">
        <v>92</v>
      </c>
    </row>
    <row r="181" spans="1:26" ht="409.5" x14ac:dyDescent="0.25">
      <c r="A181" s="118">
        <v>262</v>
      </c>
      <c r="B181" s="107" t="s">
        <v>214</v>
      </c>
      <c r="C181" s="197" t="s">
        <v>241</v>
      </c>
      <c r="D181" s="197">
        <v>70901619</v>
      </c>
      <c r="E181" s="198" t="s">
        <v>557</v>
      </c>
      <c r="F181" s="199">
        <v>600001431</v>
      </c>
      <c r="G181" s="197" t="s">
        <v>553</v>
      </c>
      <c r="H181" s="197" t="s">
        <v>36</v>
      </c>
      <c r="I181" s="197" t="s">
        <v>37</v>
      </c>
      <c r="J181" s="197" t="s">
        <v>54</v>
      </c>
      <c r="K181" s="106" t="s">
        <v>554</v>
      </c>
      <c r="L181" s="202">
        <v>20000000</v>
      </c>
      <c r="M181" s="202">
        <v>17000000</v>
      </c>
      <c r="N181" s="107">
        <v>2026</v>
      </c>
      <c r="O181" s="107">
        <v>2030</v>
      </c>
      <c r="P181" s="197"/>
      <c r="Q181" s="197"/>
      <c r="R181" s="197"/>
      <c r="S181" s="197" t="s">
        <v>104</v>
      </c>
      <c r="T181" s="197" t="s">
        <v>92</v>
      </c>
      <c r="U181" s="197" t="s">
        <v>92</v>
      </c>
      <c r="V181" s="197" t="s">
        <v>175</v>
      </c>
      <c r="W181" s="197" t="s">
        <v>92</v>
      </c>
      <c r="X181" s="197" t="s">
        <v>175</v>
      </c>
      <c r="Y181" s="197" t="s">
        <v>272</v>
      </c>
      <c r="Z181" s="197" t="s">
        <v>92</v>
      </c>
    </row>
    <row r="182" spans="1:26" ht="409.15" customHeight="1" x14ac:dyDescent="0.25">
      <c r="A182" s="118">
        <v>263</v>
      </c>
      <c r="B182" s="107" t="s">
        <v>214</v>
      </c>
      <c r="C182" s="197" t="s">
        <v>241</v>
      </c>
      <c r="D182" s="197">
        <v>70901619</v>
      </c>
      <c r="E182" s="198" t="s">
        <v>557</v>
      </c>
      <c r="F182" s="199">
        <v>600001431</v>
      </c>
      <c r="G182" s="197" t="s">
        <v>555</v>
      </c>
      <c r="H182" s="197" t="s">
        <v>36</v>
      </c>
      <c r="I182" s="197" t="s">
        <v>37</v>
      </c>
      <c r="J182" s="197" t="s">
        <v>54</v>
      </c>
      <c r="K182" s="106" t="s">
        <v>556</v>
      </c>
      <c r="L182" s="202">
        <v>6000000</v>
      </c>
      <c r="M182" s="202">
        <v>5100000</v>
      </c>
      <c r="N182" s="107">
        <v>2026</v>
      </c>
      <c r="O182" s="107">
        <v>2030</v>
      </c>
      <c r="P182" s="197"/>
      <c r="Q182" s="197"/>
      <c r="R182" s="197"/>
      <c r="S182" s="197" t="s">
        <v>104</v>
      </c>
      <c r="T182" s="197" t="s">
        <v>175</v>
      </c>
      <c r="U182" s="197" t="s">
        <v>175</v>
      </c>
      <c r="V182" s="197" t="s">
        <v>175</v>
      </c>
      <c r="W182" s="197" t="s">
        <v>175</v>
      </c>
      <c r="X182" s="197" t="s">
        <v>175</v>
      </c>
      <c r="Y182" s="197" t="s">
        <v>272</v>
      </c>
      <c r="Z182" s="197" t="s">
        <v>92</v>
      </c>
    </row>
    <row r="183" spans="1:26" ht="27" x14ac:dyDescent="0.25">
      <c r="A183" s="118">
        <v>264</v>
      </c>
      <c r="B183" s="179" t="s">
        <v>562</v>
      </c>
      <c r="C183" s="179" t="s">
        <v>148</v>
      </c>
      <c r="D183" s="179">
        <v>70943788</v>
      </c>
      <c r="E183" s="195" t="s">
        <v>149</v>
      </c>
      <c r="F183" s="179">
        <v>600084761</v>
      </c>
      <c r="G183" s="179" t="s">
        <v>151</v>
      </c>
      <c r="H183" s="179" t="s">
        <v>36</v>
      </c>
      <c r="I183" s="179" t="s">
        <v>37</v>
      </c>
      <c r="J183" s="179" t="s">
        <v>152</v>
      </c>
      <c r="K183" s="179" t="s">
        <v>563</v>
      </c>
      <c r="L183" s="196">
        <v>700000</v>
      </c>
      <c r="M183" s="196">
        <v>590000</v>
      </c>
      <c r="N183" s="179">
        <v>2026</v>
      </c>
      <c r="O183" s="179">
        <v>2030</v>
      </c>
      <c r="P183" s="179"/>
      <c r="Q183" s="179"/>
      <c r="R183" s="179"/>
      <c r="S183" s="185" t="s">
        <v>104</v>
      </c>
      <c r="T183" s="179"/>
      <c r="U183" s="179"/>
      <c r="V183" s="179"/>
      <c r="W183" s="193"/>
      <c r="X183" s="193"/>
      <c r="Y183" s="193"/>
      <c r="Z183" s="103"/>
    </row>
    <row r="184" spans="1:26" ht="27" x14ac:dyDescent="0.25">
      <c r="A184" s="118">
        <v>265</v>
      </c>
      <c r="B184" s="179" t="s">
        <v>562</v>
      </c>
      <c r="C184" s="179" t="s">
        <v>148</v>
      </c>
      <c r="D184" s="179">
        <v>70943788</v>
      </c>
      <c r="E184" s="195" t="s">
        <v>149</v>
      </c>
      <c r="F184" s="179">
        <v>600084761</v>
      </c>
      <c r="G184" s="179" t="s">
        <v>151</v>
      </c>
      <c r="H184" s="179" t="s">
        <v>36</v>
      </c>
      <c r="I184" s="179" t="s">
        <v>37</v>
      </c>
      <c r="J184" s="179" t="s">
        <v>152</v>
      </c>
      <c r="K184" s="179" t="s">
        <v>564</v>
      </c>
      <c r="L184" s="196">
        <v>1500000</v>
      </c>
      <c r="M184" s="196">
        <v>1275000</v>
      </c>
      <c r="N184" s="179">
        <v>2026</v>
      </c>
      <c r="O184" s="179">
        <v>2030</v>
      </c>
      <c r="P184" s="179"/>
      <c r="Q184" s="179"/>
      <c r="R184" s="179"/>
      <c r="S184" s="179"/>
      <c r="T184" s="179"/>
      <c r="U184" s="179"/>
      <c r="V184" s="179"/>
      <c r="W184" s="193"/>
      <c r="X184" s="193"/>
      <c r="Y184" s="193"/>
      <c r="Z184" s="103"/>
    </row>
    <row r="185" spans="1:26" ht="90" customHeight="1" x14ac:dyDescent="0.25">
      <c r="A185" s="118">
        <v>266</v>
      </c>
      <c r="B185" s="116" t="s">
        <v>105</v>
      </c>
      <c r="C185" s="101" t="s">
        <v>48</v>
      </c>
      <c r="D185" s="101">
        <v>65639669</v>
      </c>
      <c r="E185" s="117" t="s">
        <v>106</v>
      </c>
      <c r="F185" s="117" t="s">
        <v>107</v>
      </c>
      <c r="G185" s="116" t="s">
        <v>108</v>
      </c>
      <c r="H185" s="179" t="s">
        <v>36</v>
      </c>
      <c r="I185" s="179" t="s">
        <v>37</v>
      </c>
      <c r="J185" s="101" t="s">
        <v>49</v>
      </c>
      <c r="K185" s="116" t="s">
        <v>108</v>
      </c>
      <c r="L185" s="102">
        <v>5000000</v>
      </c>
      <c r="M185" s="204" t="s">
        <v>565</v>
      </c>
      <c r="N185" s="203">
        <v>2025</v>
      </c>
      <c r="O185" s="117" t="s">
        <v>566</v>
      </c>
      <c r="P185" s="103" t="s">
        <v>104</v>
      </c>
      <c r="Q185" s="103" t="s">
        <v>104</v>
      </c>
      <c r="R185" s="103" t="s">
        <v>104</v>
      </c>
      <c r="S185" s="103" t="s">
        <v>104</v>
      </c>
      <c r="T185" s="103"/>
      <c r="U185" s="103"/>
      <c r="V185" s="103"/>
      <c r="W185" s="103"/>
      <c r="X185" s="103"/>
      <c r="Y185" s="103"/>
      <c r="Z185" s="103"/>
    </row>
    <row r="186" spans="1:26" ht="52.15" customHeight="1" x14ac:dyDescent="0.25">
      <c r="A186" s="118">
        <v>267</v>
      </c>
      <c r="B186" s="116" t="s">
        <v>105</v>
      </c>
      <c r="C186" s="101" t="s">
        <v>48</v>
      </c>
      <c r="D186" s="101">
        <v>65639669</v>
      </c>
      <c r="E186" s="117" t="s">
        <v>106</v>
      </c>
      <c r="F186" s="117" t="s">
        <v>107</v>
      </c>
      <c r="G186" s="116" t="s">
        <v>163</v>
      </c>
      <c r="H186" s="179" t="s">
        <v>36</v>
      </c>
      <c r="I186" s="179" t="s">
        <v>37</v>
      </c>
      <c r="J186" s="101" t="s">
        <v>49</v>
      </c>
      <c r="K186" s="116" t="s">
        <v>163</v>
      </c>
      <c r="L186" s="102">
        <v>1000000</v>
      </c>
      <c r="M186" s="102">
        <v>850000</v>
      </c>
      <c r="N186" s="117" t="s">
        <v>103</v>
      </c>
      <c r="O186" s="117" t="s">
        <v>566</v>
      </c>
      <c r="P186" s="103"/>
      <c r="Q186" s="103" t="s">
        <v>104</v>
      </c>
      <c r="R186" s="103"/>
      <c r="S186" s="103" t="s">
        <v>104</v>
      </c>
      <c r="T186" s="103"/>
      <c r="U186" s="103"/>
      <c r="V186" s="103"/>
      <c r="W186" s="103"/>
      <c r="X186" s="103"/>
      <c r="Y186" s="103"/>
      <c r="Z186" s="103"/>
    </row>
    <row r="187" spans="1:26" ht="27" x14ac:dyDescent="0.25">
      <c r="A187" s="118">
        <v>268</v>
      </c>
      <c r="B187" s="116" t="s">
        <v>571</v>
      </c>
      <c r="C187" s="101" t="s">
        <v>48</v>
      </c>
      <c r="D187" s="101">
        <v>65639685</v>
      </c>
      <c r="E187" s="117" t="s">
        <v>573</v>
      </c>
      <c r="F187" s="117" t="s">
        <v>572</v>
      </c>
      <c r="G187" s="116" t="s">
        <v>277</v>
      </c>
      <c r="H187" s="179" t="s">
        <v>36</v>
      </c>
      <c r="I187" s="179" t="s">
        <v>37</v>
      </c>
      <c r="J187" s="101" t="s">
        <v>49</v>
      </c>
      <c r="K187" s="116" t="s">
        <v>278</v>
      </c>
      <c r="L187" s="102">
        <v>2500000</v>
      </c>
      <c r="M187" s="102">
        <f>0.85*L187</f>
        <v>2125000</v>
      </c>
      <c r="N187" s="117" t="s">
        <v>566</v>
      </c>
      <c r="O187" s="117" t="s">
        <v>578</v>
      </c>
      <c r="P187" s="103"/>
      <c r="Q187" s="103" t="s">
        <v>175</v>
      </c>
      <c r="R187" s="103"/>
      <c r="S187" s="103"/>
      <c r="T187" s="103"/>
      <c r="U187" s="103"/>
      <c r="V187" s="103"/>
      <c r="W187" s="103"/>
      <c r="X187" s="103"/>
      <c r="Y187" s="103"/>
      <c r="Z187" s="103" t="s">
        <v>175</v>
      </c>
    </row>
    <row r="188" spans="1:26" ht="27" x14ac:dyDescent="0.25">
      <c r="A188" s="118">
        <v>269</v>
      </c>
      <c r="B188" s="116" t="s">
        <v>571</v>
      </c>
      <c r="C188" s="101" t="s">
        <v>48</v>
      </c>
      <c r="D188" s="101">
        <v>65639685</v>
      </c>
      <c r="E188" s="117" t="s">
        <v>574</v>
      </c>
      <c r="F188" s="117" t="s">
        <v>576</v>
      </c>
      <c r="G188" s="116" t="s">
        <v>279</v>
      </c>
      <c r="H188" s="179" t="s">
        <v>36</v>
      </c>
      <c r="I188" s="179" t="s">
        <v>37</v>
      </c>
      <c r="J188" s="101" t="s">
        <v>49</v>
      </c>
      <c r="K188" s="116" t="s">
        <v>280</v>
      </c>
      <c r="L188" s="102">
        <v>3000000</v>
      </c>
      <c r="M188" s="102">
        <f t="shared" ref="M188:M189" si="8">0.85*L188</f>
        <v>2550000</v>
      </c>
      <c r="N188" s="117" t="s">
        <v>566</v>
      </c>
      <c r="O188" s="117" t="s">
        <v>578</v>
      </c>
      <c r="P188" s="103"/>
      <c r="Q188" s="103" t="s">
        <v>175</v>
      </c>
      <c r="R188" s="103"/>
      <c r="S188" s="103"/>
      <c r="T188" s="103"/>
      <c r="U188" s="103"/>
      <c r="V188" s="103"/>
      <c r="W188" s="103"/>
      <c r="X188" s="103"/>
      <c r="Y188" s="103"/>
      <c r="Z188" s="103" t="s">
        <v>175</v>
      </c>
    </row>
    <row r="189" spans="1:26" ht="27" x14ac:dyDescent="0.25">
      <c r="A189" s="118">
        <v>270</v>
      </c>
      <c r="B189" s="116" t="s">
        <v>571</v>
      </c>
      <c r="C189" s="101" t="s">
        <v>48</v>
      </c>
      <c r="D189" s="101">
        <v>65639685</v>
      </c>
      <c r="E189" s="117" t="s">
        <v>575</v>
      </c>
      <c r="F189" s="117" t="s">
        <v>577</v>
      </c>
      <c r="G189" s="116" t="s">
        <v>130</v>
      </c>
      <c r="H189" s="179" t="s">
        <v>36</v>
      </c>
      <c r="I189" s="179" t="s">
        <v>37</v>
      </c>
      <c r="J189" s="101" t="s">
        <v>49</v>
      </c>
      <c r="K189" s="116" t="s">
        <v>281</v>
      </c>
      <c r="L189" s="102">
        <v>2000000</v>
      </c>
      <c r="M189" s="102">
        <f t="shared" si="8"/>
        <v>1700000</v>
      </c>
      <c r="N189" s="117" t="s">
        <v>566</v>
      </c>
      <c r="O189" s="117" t="s">
        <v>578</v>
      </c>
      <c r="P189" s="103"/>
      <c r="Q189" s="103" t="s">
        <v>175</v>
      </c>
      <c r="R189" s="103"/>
      <c r="S189" s="103"/>
      <c r="T189" s="103"/>
      <c r="U189" s="103"/>
      <c r="V189" s="103"/>
      <c r="W189" s="103"/>
      <c r="X189" s="103"/>
      <c r="Y189" s="103"/>
      <c r="Z189" s="103" t="s">
        <v>175</v>
      </c>
    </row>
    <row r="190" spans="1:26" ht="40.5" x14ac:dyDescent="0.25">
      <c r="A190" s="118">
        <v>271</v>
      </c>
      <c r="B190" s="206" t="s">
        <v>579</v>
      </c>
      <c r="C190" s="207" t="s">
        <v>48</v>
      </c>
      <c r="D190" s="207">
        <v>63788152</v>
      </c>
      <c r="E190" s="208" t="s">
        <v>132</v>
      </c>
      <c r="F190" s="208" t="s">
        <v>133</v>
      </c>
      <c r="G190" s="206" t="s">
        <v>134</v>
      </c>
      <c r="H190" s="207" t="s">
        <v>36</v>
      </c>
      <c r="I190" s="207" t="s">
        <v>37</v>
      </c>
      <c r="J190" s="207" t="s">
        <v>49</v>
      </c>
      <c r="K190" s="206" t="s">
        <v>134</v>
      </c>
      <c r="L190" s="209">
        <v>100000</v>
      </c>
      <c r="M190" s="209">
        <v>85000</v>
      </c>
      <c r="N190" s="207">
        <v>2021</v>
      </c>
      <c r="O190" s="207">
        <v>2027</v>
      </c>
      <c r="P190" s="210"/>
      <c r="Q190" s="210"/>
      <c r="R190" s="210" t="s">
        <v>39</v>
      </c>
      <c r="S190" s="210"/>
      <c r="T190" s="210"/>
      <c r="U190" s="210"/>
      <c r="V190" s="210"/>
      <c r="W190" s="210"/>
      <c r="X190" s="210"/>
      <c r="Y190" s="210"/>
      <c r="Z190" s="210"/>
    </row>
    <row r="191" spans="1:26" ht="54" x14ac:dyDescent="0.25">
      <c r="A191" s="118">
        <v>272</v>
      </c>
      <c r="B191" s="206" t="s">
        <v>579</v>
      </c>
      <c r="C191" s="207" t="s">
        <v>48</v>
      </c>
      <c r="D191" s="207">
        <v>63788152</v>
      </c>
      <c r="E191" s="208" t="s">
        <v>132</v>
      </c>
      <c r="F191" s="208" t="s">
        <v>133</v>
      </c>
      <c r="G191" s="206" t="s">
        <v>135</v>
      </c>
      <c r="H191" s="207" t="s">
        <v>36</v>
      </c>
      <c r="I191" s="207" t="s">
        <v>37</v>
      </c>
      <c r="J191" s="207" t="s">
        <v>49</v>
      </c>
      <c r="K191" s="206" t="s">
        <v>135</v>
      </c>
      <c r="L191" s="209">
        <v>1000000</v>
      </c>
      <c r="M191" s="209">
        <v>850000</v>
      </c>
      <c r="N191" s="207">
        <v>2021</v>
      </c>
      <c r="O191" s="207">
        <v>2027</v>
      </c>
      <c r="P191" s="210" t="s">
        <v>39</v>
      </c>
      <c r="Q191" s="210" t="s">
        <v>39</v>
      </c>
      <c r="R191" s="210"/>
      <c r="S191" s="210" t="s">
        <v>39</v>
      </c>
      <c r="T191" s="210"/>
      <c r="U191" s="210"/>
      <c r="V191" s="210"/>
      <c r="W191" s="210"/>
      <c r="X191" s="210"/>
      <c r="Y191" s="210" t="s">
        <v>136</v>
      </c>
      <c r="Z191" s="210" t="s">
        <v>137</v>
      </c>
    </row>
    <row r="192" spans="1:26" ht="67.5" x14ac:dyDescent="0.25">
      <c r="A192" s="118">
        <v>273</v>
      </c>
      <c r="B192" s="206" t="s">
        <v>579</v>
      </c>
      <c r="C192" s="207" t="s">
        <v>48</v>
      </c>
      <c r="D192" s="207">
        <v>63788152</v>
      </c>
      <c r="E192" s="208" t="s">
        <v>132</v>
      </c>
      <c r="F192" s="208" t="s">
        <v>133</v>
      </c>
      <c r="G192" s="206" t="s">
        <v>138</v>
      </c>
      <c r="H192" s="207" t="s">
        <v>36</v>
      </c>
      <c r="I192" s="207" t="s">
        <v>37</v>
      </c>
      <c r="J192" s="207" t="s">
        <v>49</v>
      </c>
      <c r="K192" s="206" t="s">
        <v>138</v>
      </c>
      <c r="L192" s="209">
        <v>500000</v>
      </c>
      <c r="M192" s="209">
        <v>425000</v>
      </c>
      <c r="N192" s="207">
        <v>2021</v>
      </c>
      <c r="O192" s="207">
        <v>2027</v>
      </c>
      <c r="P192" s="210" t="s">
        <v>39</v>
      </c>
      <c r="Q192" s="210" t="s">
        <v>39</v>
      </c>
      <c r="R192" s="210"/>
      <c r="S192" s="210" t="s">
        <v>39</v>
      </c>
      <c r="T192" s="210"/>
      <c r="U192" s="210"/>
      <c r="V192" s="210"/>
      <c r="W192" s="210"/>
      <c r="X192" s="210"/>
      <c r="Y192" s="210" t="s">
        <v>139</v>
      </c>
      <c r="Z192" s="210" t="s">
        <v>140</v>
      </c>
    </row>
    <row r="193" spans="1:26" ht="108" x14ac:dyDescent="0.25">
      <c r="A193" s="118">
        <v>274</v>
      </c>
      <c r="B193" s="206" t="s">
        <v>579</v>
      </c>
      <c r="C193" s="207" t="s">
        <v>48</v>
      </c>
      <c r="D193" s="207">
        <v>63788152</v>
      </c>
      <c r="E193" s="208" t="s">
        <v>132</v>
      </c>
      <c r="F193" s="208" t="s">
        <v>133</v>
      </c>
      <c r="G193" s="206" t="s">
        <v>217</v>
      </c>
      <c r="H193" s="207" t="s">
        <v>36</v>
      </c>
      <c r="I193" s="207" t="s">
        <v>37</v>
      </c>
      <c r="J193" s="207" t="s">
        <v>49</v>
      </c>
      <c r="K193" s="206" t="s">
        <v>217</v>
      </c>
      <c r="L193" s="209">
        <v>750000</v>
      </c>
      <c r="M193" s="209">
        <v>637500</v>
      </c>
      <c r="N193" s="207">
        <v>2021</v>
      </c>
      <c r="O193" s="207">
        <v>2027</v>
      </c>
      <c r="P193" s="210"/>
      <c r="Q193" s="210"/>
      <c r="R193" s="210"/>
      <c r="S193" s="210"/>
      <c r="T193" s="210"/>
      <c r="U193" s="210"/>
      <c r="V193" s="210"/>
      <c r="W193" s="210"/>
      <c r="X193" s="210"/>
      <c r="Y193" s="210"/>
      <c r="Z193" s="210"/>
    </row>
    <row r="194" spans="1:26" ht="54" x14ac:dyDescent="0.25">
      <c r="A194" s="118">
        <v>275</v>
      </c>
      <c r="B194" s="206" t="s">
        <v>579</v>
      </c>
      <c r="C194" s="207" t="s">
        <v>48</v>
      </c>
      <c r="D194" s="207">
        <v>63788152</v>
      </c>
      <c r="E194" s="208" t="s">
        <v>132</v>
      </c>
      <c r="F194" s="208" t="s">
        <v>133</v>
      </c>
      <c r="G194" s="206" t="s">
        <v>218</v>
      </c>
      <c r="H194" s="207" t="s">
        <v>36</v>
      </c>
      <c r="I194" s="207" t="s">
        <v>37</v>
      </c>
      <c r="J194" s="207" t="s">
        <v>49</v>
      </c>
      <c r="K194" s="206" t="s">
        <v>218</v>
      </c>
      <c r="L194" s="209">
        <v>2000000</v>
      </c>
      <c r="M194" s="209">
        <v>1700000</v>
      </c>
      <c r="N194" s="207">
        <v>2021</v>
      </c>
      <c r="O194" s="207">
        <v>2027</v>
      </c>
      <c r="P194" s="210"/>
      <c r="Q194" s="210"/>
      <c r="R194" s="210"/>
      <c r="S194" s="210"/>
      <c r="T194" s="210"/>
      <c r="U194" s="210"/>
      <c r="V194" s="210" t="s">
        <v>104</v>
      </c>
      <c r="W194" s="210" t="s">
        <v>104</v>
      </c>
      <c r="X194" s="210"/>
      <c r="Y194" s="210"/>
      <c r="Z194" s="210"/>
    </row>
    <row r="195" spans="1:26" ht="40.5" x14ac:dyDescent="0.25">
      <c r="A195" s="118">
        <v>276</v>
      </c>
      <c r="B195" s="206" t="s">
        <v>579</v>
      </c>
      <c r="C195" s="207" t="s">
        <v>48</v>
      </c>
      <c r="D195" s="207">
        <v>63788152</v>
      </c>
      <c r="E195" s="208" t="s">
        <v>132</v>
      </c>
      <c r="F195" s="208" t="s">
        <v>133</v>
      </c>
      <c r="G195" s="206" t="s">
        <v>219</v>
      </c>
      <c r="H195" s="207" t="s">
        <v>36</v>
      </c>
      <c r="I195" s="207" t="s">
        <v>37</v>
      </c>
      <c r="J195" s="207" t="s">
        <v>49</v>
      </c>
      <c r="K195" s="206" t="s">
        <v>219</v>
      </c>
      <c r="L195" s="209">
        <v>1000000</v>
      </c>
      <c r="M195" s="209">
        <v>850000</v>
      </c>
      <c r="N195" s="207">
        <v>2021</v>
      </c>
      <c r="O195" s="207">
        <v>2027</v>
      </c>
      <c r="P195" s="210"/>
      <c r="Q195" s="210"/>
      <c r="R195" s="210"/>
      <c r="S195" s="210"/>
      <c r="T195" s="210"/>
      <c r="U195" s="210"/>
      <c r="V195" s="210"/>
      <c r="W195" s="210"/>
      <c r="X195" s="210"/>
      <c r="Y195" s="210"/>
      <c r="Z195" s="210"/>
    </row>
    <row r="196" spans="1:26" ht="40.5" x14ac:dyDescent="0.25">
      <c r="A196" s="118">
        <v>277</v>
      </c>
      <c r="B196" s="206" t="s">
        <v>579</v>
      </c>
      <c r="C196" s="207" t="s">
        <v>48</v>
      </c>
      <c r="D196" s="207">
        <v>63788152</v>
      </c>
      <c r="E196" s="208" t="s">
        <v>132</v>
      </c>
      <c r="F196" s="208" t="s">
        <v>133</v>
      </c>
      <c r="G196" s="206" t="s">
        <v>220</v>
      </c>
      <c r="H196" s="207" t="s">
        <v>36</v>
      </c>
      <c r="I196" s="207" t="s">
        <v>37</v>
      </c>
      <c r="J196" s="207" t="s">
        <v>49</v>
      </c>
      <c r="K196" s="206" t="s">
        <v>220</v>
      </c>
      <c r="L196" s="209">
        <v>500000</v>
      </c>
      <c r="M196" s="209">
        <v>425000</v>
      </c>
      <c r="N196" s="207">
        <v>2021</v>
      </c>
      <c r="O196" s="207">
        <v>2027</v>
      </c>
      <c r="P196" s="210"/>
      <c r="Q196" s="210"/>
      <c r="R196" s="210"/>
      <c r="S196" s="210"/>
      <c r="T196" s="210"/>
      <c r="U196" s="210"/>
      <c r="V196" s="210" t="s">
        <v>104</v>
      </c>
      <c r="W196" s="210"/>
      <c r="X196" s="210"/>
      <c r="Y196" s="210"/>
      <c r="Z196" s="210"/>
    </row>
    <row r="197" spans="1:26" ht="40.5" x14ac:dyDescent="0.25">
      <c r="A197" s="118">
        <v>278</v>
      </c>
      <c r="B197" s="206" t="s">
        <v>579</v>
      </c>
      <c r="C197" s="207" t="s">
        <v>48</v>
      </c>
      <c r="D197" s="207">
        <v>63788152</v>
      </c>
      <c r="E197" s="208" t="s">
        <v>132</v>
      </c>
      <c r="F197" s="208" t="s">
        <v>133</v>
      </c>
      <c r="G197" s="206" t="s">
        <v>221</v>
      </c>
      <c r="H197" s="207" t="s">
        <v>36</v>
      </c>
      <c r="I197" s="207" t="s">
        <v>37</v>
      </c>
      <c r="J197" s="207" t="s">
        <v>49</v>
      </c>
      <c r="K197" s="206" t="s">
        <v>221</v>
      </c>
      <c r="L197" s="209">
        <v>500000</v>
      </c>
      <c r="M197" s="209">
        <v>425000</v>
      </c>
      <c r="N197" s="207">
        <v>2021</v>
      </c>
      <c r="O197" s="207">
        <v>2027</v>
      </c>
      <c r="P197" s="210"/>
      <c r="Q197" s="210"/>
      <c r="R197" s="210"/>
      <c r="S197" s="210"/>
      <c r="T197" s="210"/>
      <c r="U197" s="210"/>
      <c r="V197" s="210"/>
      <c r="W197" s="210"/>
      <c r="X197" s="210"/>
      <c r="Y197" s="210"/>
      <c r="Z197" s="210"/>
    </row>
    <row r="198" spans="1:26" ht="40.5" x14ac:dyDescent="0.25">
      <c r="A198" s="118">
        <v>279</v>
      </c>
      <c r="B198" s="206" t="s">
        <v>579</v>
      </c>
      <c r="C198" s="207" t="s">
        <v>48</v>
      </c>
      <c r="D198" s="207">
        <v>63788152</v>
      </c>
      <c r="E198" s="208" t="s">
        <v>132</v>
      </c>
      <c r="F198" s="208" t="s">
        <v>133</v>
      </c>
      <c r="G198" s="206" t="s">
        <v>222</v>
      </c>
      <c r="H198" s="207" t="s">
        <v>36</v>
      </c>
      <c r="I198" s="207" t="s">
        <v>37</v>
      </c>
      <c r="J198" s="207" t="s">
        <v>49</v>
      </c>
      <c r="K198" s="206" t="s">
        <v>222</v>
      </c>
      <c r="L198" s="209">
        <v>2000000</v>
      </c>
      <c r="M198" s="209">
        <v>1700000</v>
      </c>
      <c r="N198" s="207">
        <v>2021</v>
      </c>
      <c r="O198" s="207">
        <v>2027</v>
      </c>
      <c r="P198" s="210"/>
      <c r="Q198" s="210"/>
      <c r="R198" s="210"/>
      <c r="S198" s="210"/>
      <c r="T198" s="210"/>
      <c r="U198" s="210"/>
      <c r="V198" s="210"/>
      <c r="W198" s="210"/>
      <c r="X198" s="210"/>
      <c r="Y198" s="210"/>
      <c r="Z198" s="210"/>
    </row>
    <row r="199" spans="1:26" ht="40.5" x14ac:dyDescent="0.25">
      <c r="A199" s="118">
        <v>280</v>
      </c>
      <c r="B199" s="206" t="s">
        <v>579</v>
      </c>
      <c r="C199" s="207" t="s">
        <v>48</v>
      </c>
      <c r="D199" s="207">
        <v>63788152</v>
      </c>
      <c r="E199" s="208" t="s">
        <v>132</v>
      </c>
      <c r="F199" s="208" t="s">
        <v>133</v>
      </c>
      <c r="G199" s="206" t="s">
        <v>223</v>
      </c>
      <c r="H199" s="207" t="s">
        <v>36</v>
      </c>
      <c r="I199" s="207" t="s">
        <v>37</v>
      </c>
      <c r="J199" s="207" t="s">
        <v>49</v>
      </c>
      <c r="K199" s="206" t="s">
        <v>223</v>
      </c>
      <c r="L199" s="209">
        <v>300000</v>
      </c>
      <c r="M199" s="209">
        <v>255000</v>
      </c>
      <c r="N199" s="207">
        <v>2021</v>
      </c>
      <c r="O199" s="207">
        <v>2027</v>
      </c>
      <c r="P199" s="210"/>
      <c r="Q199" s="210"/>
      <c r="R199" s="210"/>
      <c r="S199" s="210"/>
      <c r="T199" s="210"/>
      <c r="U199" s="210"/>
      <c r="V199" s="210"/>
      <c r="W199" s="210"/>
      <c r="X199" s="210"/>
      <c r="Y199" s="210"/>
      <c r="Z199" s="210"/>
    </row>
    <row r="200" spans="1:26" ht="40.5" x14ac:dyDescent="0.25">
      <c r="A200" s="118">
        <v>281</v>
      </c>
      <c r="B200" s="206" t="s">
        <v>579</v>
      </c>
      <c r="C200" s="207" t="s">
        <v>48</v>
      </c>
      <c r="D200" s="207">
        <v>63788152</v>
      </c>
      <c r="E200" s="208" t="s">
        <v>132</v>
      </c>
      <c r="F200" s="208" t="s">
        <v>133</v>
      </c>
      <c r="G200" s="206" t="s">
        <v>224</v>
      </c>
      <c r="H200" s="207" t="s">
        <v>36</v>
      </c>
      <c r="I200" s="207" t="s">
        <v>37</v>
      </c>
      <c r="J200" s="207" t="s">
        <v>49</v>
      </c>
      <c r="K200" s="206" t="s">
        <v>224</v>
      </c>
      <c r="L200" s="209">
        <v>200000</v>
      </c>
      <c r="M200" s="209">
        <v>170000</v>
      </c>
      <c r="N200" s="207">
        <v>2021</v>
      </c>
      <c r="O200" s="207">
        <v>2027</v>
      </c>
      <c r="P200" s="210"/>
      <c r="Q200" s="210"/>
      <c r="R200" s="210"/>
      <c r="S200" s="210"/>
      <c r="T200" s="210"/>
      <c r="U200" s="210"/>
      <c r="V200" s="210"/>
      <c r="W200" s="210"/>
      <c r="X200" s="210"/>
      <c r="Y200" s="210"/>
      <c r="Z200" s="210"/>
    </row>
    <row r="201" spans="1:26" ht="40.5" x14ac:dyDescent="0.25">
      <c r="A201" s="118">
        <v>282</v>
      </c>
      <c r="B201" s="206" t="s">
        <v>579</v>
      </c>
      <c r="C201" s="207" t="s">
        <v>48</v>
      </c>
      <c r="D201" s="207">
        <v>63788152</v>
      </c>
      <c r="E201" s="208" t="s">
        <v>132</v>
      </c>
      <c r="F201" s="208" t="s">
        <v>133</v>
      </c>
      <c r="G201" s="206" t="s">
        <v>225</v>
      </c>
      <c r="H201" s="207" t="s">
        <v>36</v>
      </c>
      <c r="I201" s="207" t="s">
        <v>37</v>
      </c>
      <c r="J201" s="207" t="s">
        <v>49</v>
      </c>
      <c r="K201" s="206" t="s">
        <v>225</v>
      </c>
      <c r="L201" s="209">
        <v>300000</v>
      </c>
      <c r="M201" s="209">
        <v>255000</v>
      </c>
      <c r="N201" s="207">
        <v>2021</v>
      </c>
      <c r="O201" s="207">
        <v>2027</v>
      </c>
      <c r="P201" s="210"/>
      <c r="Q201" s="210"/>
      <c r="R201" s="210"/>
      <c r="S201" s="210"/>
      <c r="T201" s="210"/>
      <c r="U201" s="210"/>
      <c r="V201" s="210"/>
      <c r="W201" s="210"/>
      <c r="X201" s="210"/>
      <c r="Y201" s="210"/>
      <c r="Z201" s="210"/>
    </row>
    <row r="202" spans="1:26" ht="54" x14ac:dyDescent="0.25">
      <c r="A202" s="118">
        <v>283</v>
      </c>
      <c r="B202" s="206" t="s">
        <v>579</v>
      </c>
      <c r="C202" s="207" t="s">
        <v>48</v>
      </c>
      <c r="D202" s="207">
        <v>63788152</v>
      </c>
      <c r="E202" s="208" t="s">
        <v>132</v>
      </c>
      <c r="F202" s="208" t="s">
        <v>133</v>
      </c>
      <c r="G202" s="206" t="s">
        <v>226</v>
      </c>
      <c r="H202" s="207" t="s">
        <v>36</v>
      </c>
      <c r="I202" s="207" t="s">
        <v>37</v>
      </c>
      <c r="J202" s="207" t="s">
        <v>49</v>
      </c>
      <c r="K202" s="206" t="s">
        <v>226</v>
      </c>
      <c r="L202" s="209">
        <v>1000000</v>
      </c>
      <c r="M202" s="209">
        <v>850000</v>
      </c>
      <c r="N202" s="207">
        <v>2021</v>
      </c>
      <c r="O202" s="207">
        <v>2027</v>
      </c>
      <c r="P202" s="210"/>
      <c r="Q202" s="210"/>
      <c r="R202" s="210"/>
      <c r="S202" s="210"/>
      <c r="T202" s="210"/>
      <c r="U202" s="210"/>
      <c r="V202" s="210"/>
      <c r="W202" s="210"/>
      <c r="X202" s="210"/>
      <c r="Y202" s="210"/>
      <c r="Z202" s="210"/>
    </row>
    <row r="203" spans="1:26" ht="54" x14ac:dyDescent="0.25">
      <c r="A203" s="118">
        <v>284</v>
      </c>
      <c r="B203" s="206" t="s">
        <v>579</v>
      </c>
      <c r="C203" s="207" t="s">
        <v>48</v>
      </c>
      <c r="D203" s="207">
        <v>63788152</v>
      </c>
      <c r="E203" s="208" t="s">
        <v>132</v>
      </c>
      <c r="F203" s="208" t="s">
        <v>133</v>
      </c>
      <c r="G203" s="206" t="s">
        <v>580</v>
      </c>
      <c r="H203" s="207" t="s">
        <v>36</v>
      </c>
      <c r="I203" s="207" t="s">
        <v>37</v>
      </c>
      <c r="J203" s="207" t="s">
        <v>49</v>
      </c>
      <c r="K203" s="206" t="s">
        <v>580</v>
      </c>
      <c r="L203" s="209">
        <v>3000000</v>
      </c>
      <c r="M203" s="209">
        <v>450000</v>
      </c>
      <c r="N203" s="207">
        <v>2021</v>
      </c>
      <c r="O203" s="207">
        <v>2027</v>
      </c>
      <c r="P203" s="210" t="s">
        <v>39</v>
      </c>
      <c r="Q203" s="210" t="s">
        <v>39</v>
      </c>
      <c r="R203" s="210" t="s">
        <v>39</v>
      </c>
      <c r="S203" s="210" t="s">
        <v>39</v>
      </c>
      <c r="T203" s="210"/>
      <c r="U203" s="210"/>
      <c r="V203" s="210"/>
      <c r="W203" s="210"/>
      <c r="X203" s="210"/>
      <c r="Y203" s="210"/>
      <c r="Z203" s="210"/>
    </row>
    <row r="204" spans="1:26" ht="54" x14ac:dyDescent="0.25">
      <c r="A204" s="118">
        <v>285</v>
      </c>
      <c r="B204" s="206" t="s">
        <v>579</v>
      </c>
      <c r="C204" s="207" t="s">
        <v>48</v>
      </c>
      <c r="D204" s="207">
        <v>63788152</v>
      </c>
      <c r="E204" s="208" t="s">
        <v>132</v>
      </c>
      <c r="F204" s="208" t="s">
        <v>133</v>
      </c>
      <c r="G204" s="206" t="s">
        <v>581</v>
      </c>
      <c r="H204" s="207" t="s">
        <v>36</v>
      </c>
      <c r="I204" s="207" t="s">
        <v>37</v>
      </c>
      <c r="J204" s="207" t="s">
        <v>49</v>
      </c>
      <c r="K204" s="206" t="s">
        <v>581</v>
      </c>
      <c r="L204" s="209">
        <v>2000000</v>
      </c>
      <c r="M204" s="209">
        <v>1700000</v>
      </c>
      <c r="N204" s="207">
        <v>2021</v>
      </c>
      <c r="O204" s="207">
        <v>2027</v>
      </c>
      <c r="P204" s="210"/>
      <c r="Q204" s="210"/>
      <c r="R204" s="210"/>
      <c r="S204" s="210"/>
      <c r="T204" s="210"/>
      <c r="U204" s="210"/>
      <c r="V204" s="210"/>
      <c r="W204" s="210"/>
      <c r="X204" s="210"/>
      <c r="Y204" s="210"/>
      <c r="Z204" s="210"/>
    </row>
    <row r="205" spans="1:26" ht="81" x14ac:dyDescent="0.25">
      <c r="A205" s="118">
        <v>286</v>
      </c>
      <c r="B205" s="206" t="s">
        <v>579</v>
      </c>
      <c r="C205" s="207" t="s">
        <v>48</v>
      </c>
      <c r="D205" s="207">
        <v>63788152</v>
      </c>
      <c r="E205" s="208" t="s">
        <v>132</v>
      </c>
      <c r="F205" s="208" t="s">
        <v>133</v>
      </c>
      <c r="G205" s="206" t="s">
        <v>582</v>
      </c>
      <c r="H205" s="207" t="s">
        <v>36</v>
      </c>
      <c r="I205" s="207" t="s">
        <v>37</v>
      </c>
      <c r="J205" s="207" t="s">
        <v>49</v>
      </c>
      <c r="K205" s="206" t="s">
        <v>582</v>
      </c>
      <c r="L205" s="209">
        <v>2000000</v>
      </c>
      <c r="M205" s="209">
        <v>1700000</v>
      </c>
      <c r="N205" s="207">
        <v>2021</v>
      </c>
      <c r="O205" s="207">
        <v>2027</v>
      </c>
      <c r="P205" s="210"/>
      <c r="Q205" s="210" t="s">
        <v>39</v>
      </c>
      <c r="R205" s="210" t="s">
        <v>39</v>
      </c>
      <c r="S205" s="210"/>
      <c r="T205" s="210"/>
      <c r="U205" s="210"/>
      <c r="V205" s="210"/>
      <c r="W205" s="210"/>
      <c r="X205" s="210"/>
      <c r="Y205" s="210"/>
      <c r="Z205" s="210"/>
    </row>
    <row r="206" spans="1:26" ht="40.5" x14ac:dyDescent="0.25">
      <c r="A206" s="118">
        <v>287</v>
      </c>
      <c r="B206" s="206" t="s">
        <v>579</v>
      </c>
      <c r="C206" s="207" t="s">
        <v>48</v>
      </c>
      <c r="D206" s="207">
        <v>63788152</v>
      </c>
      <c r="E206" s="208" t="s">
        <v>132</v>
      </c>
      <c r="F206" s="208" t="s">
        <v>133</v>
      </c>
      <c r="G206" s="206" t="s">
        <v>583</v>
      </c>
      <c r="H206" s="207" t="s">
        <v>36</v>
      </c>
      <c r="I206" s="207" t="s">
        <v>37</v>
      </c>
      <c r="J206" s="207" t="s">
        <v>49</v>
      </c>
      <c r="K206" s="206" t="s">
        <v>583</v>
      </c>
      <c r="L206" s="209">
        <v>3000000</v>
      </c>
      <c r="M206" s="209">
        <v>450000</v>
      </c>
      <c r="N206" s="207">
        <v>2021</v>
      </c>
      <c r="O206" s="207">
        <v>2027</v>
      </c>
      <c r="P206" s="210" t="s">
        <v>39</v>
      </c>
      <c r="Q206" s="210" t="s">
        <v>39</v>
      </c>
      <c r="R206" s="210" t="s">
        <v>39</v>
      </c>
      <c r="S206" s="210" t="s">
        <v>39</v>
      </c>
      <c r="T206" s="210"/>
      <c r="U206" s="210"/>
      <c r="V206" s="210"/>
      <c r="W206" s="210"/>
      <c r="X206" s="210"/>
      <c r="Y206" s="210"/>
      <c r="Z206" s="210"/>
    </row>
    <row r="207" spans="1:26" ht="40.5" x14ac:dyDescent="0.25">
      <c r="A207" s="118">
        <v>288</v>
      </c>
      <c r="B207" s="206" t="s">
        <v>579</v>
      </c>
      <c r="C207" s="207" t="s">
        <v>48</v>
      </c>
      <c r="D207" s="207">
        <v>63788152</v>
      </c>
      <c r="E207" s="208" t="s">
        <v>132</v>
      </c>
      <c r="F207" s="208" t="s">
        <v>133</v>
      </c>
      <c r="G207" s="206" t="s">
        <v>584</v>
      </c>
      <c r="H207" s="207" t="s">
        <v>36</v>
      </c>
      <c r="I207" s="207" t="s">
        <v>37</v>
      </c>
      <c r="J207" s="207" t="s">
        <v>49</v>
      </c>
      <c r="K207" s="206" t="s">
        <v>584</v>
      </c>
      <c r="L207" s="209">
        <v>2000000</v>
      </c>
      <c r="M207" s="209">
        <v>300000</v>
      </c>
      <c r="N207" s="207">
        <v>2021</v>
      </c>
      <c r="O207" s="207">
        <v>2027</v>
      </c>
      <c r="P207" s="210"/>
      <c r="Q207" s="210"/>
      <c r="R207" s="210"/>
      <c r="S207" s="210"/>
      <c r="T207" s="210"/>
      <c r="U207" s="210"/>
      <c r="V207" s="210"/>
      <c r="W207" s="210"/>
      <c r="X207" s="210"/>
      <c r="Y207" s="210"/>
      <c r="Z207" s="210"/>
    </row>
    <row r="208" spans="1:26" ht="40.5" x14ac:dyDescent="0.25">
      <c r="A208" s="118">
        <v>289</v>
      </c>
      <c r="B208" s="206" t="s">
        <v>579</v>
      </c>
      <c r="C208" s="207" t="s">
        <v>48</v>
      </c>
      <c r="D208" s="207">
        <v>63788152</v>
      </c>
      <c r="E208" s="208" t="s">
        <v>132</v>
      </c>
      <c r="F208" s="208" t="s">
        <v>133</v>
      </c>
      <c r="G208" s="206" t="s">
        <v>585</v>
      </c>
      <c r="H208" s="207" t="s">
        <v>36</v>
      </c>
      <c r="I208" s="207" t="s">
        <v>37</v>
      </c>
      <c r="J208" s="207" t="s">
        <v>49</v>
      </c>
      <c r="K208" s="206" t="s">
        <v>585</v>
      </c>
      <c r="L208" s="209">
        <v>2000000</v>
      </c>
      <c r="M208" s="209">
        <v>300000</v>
      </c>
      <c r="N208" s="207">
        <v>2021</v>
      </c>
      <c r="O208" s="207">
        <v>2027</v>
      </c>
      <c r="P208" s="210"/>
      <c r="Q208" s="210"/>
      <c r="R208" s="210"/>
      <c r="S208" s="210"/>
      <c r="T208" s="210"/>
      <c r="U208" s="210"/>
      <c r="V208" s="210"/>
      <c r="W208" s="210"/>
      <c r="X208" s="210"/>
      <c r="Y208" s="210"/>
      <c r="Z208" s="210"/>
    </row>
    <row r="209" spans="1:26" ht="54" x14ac:dyDescent="0.25">
      <c r="A209" s="118">
        <v>290</v>
      </c>
      <c r="B209" s="116" t="s">
        <v>586</v>
      </c>
      <c r="C209" s="101" t="s">
        <v>50</v>
      </c>
      <c r="D209" s="101">
        <v>60232749</v>
      </c>
      <c r="E209" s="117" t="s">
        <v>51</v>
      </c>
      <c r="F209" s="117" t="s">
        <v>52</v>
      </c>
      <c r="G209" s="116" t="s">
        <v>587</v>
      </c>
      <c r="H209" s="207" t="s">
        <v>36</v>
      </c>
      <c r="I209" s="207" t="s">
        <v>37</v>
      </c>
      <c r="J209" s="207" t="s">
        <v>54</v>
      </c>
      <c r="K209" s="116" t="s">
        <v>587</v>
      </c>
      <c r="L209" s="102">
        <v>4000000</v>
      </c>
      <c r="M209" s="102">
        <f>0.85*L209</f>
        <v>3400000</v>
      </c>
      <c r="N209" s="117" t="s">
        <v>103</v>
      </c>
      <c r="O209" s="117" t="s">
        <v>566</v>
      </c>
      <c r="P209" s="103" t="s">
        <v>104</v>
      </c>
      <c r="Q209" s="103" t="s">
        <v>104</v>
      </c>
      <c r="R209" s="103" t="s">
        <v>104</v>
      </c>
      <c r="S209" s="103" t="s">
        <v>104</v>
      </c>
      <c r="T209" s="103"/>
      <c r="U209" s="103"/>
      <c r="V209" s="103"/>
      <c r="W209" s="103"/>
      <c r="X209" s="103"/>
      <c r="Y209" s="103"/>
      <c r="Z209" s="103"/>
    </row>
    <row r="210" spans="1:26" x14ac:dyDescent="0.25">
      <c r="A210" s="81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3"/>
      <c r="M210" s="83"/>
      <c r="N210" s="82"/>
      <c r="O210" s="82"/>
      <c r="P210" s="84"/>
      <c r="Q210" s="81"/>
      <c r="R210" s="81"/>
      <c r="S210" s="81"/>
      <c r="T210" s="81"/>
      <c r="U210" s="81"/>
      <c r="V210" s="81"/>
      <c r="W210" s="81"/>
      <c r="X210" s="81"/>
      <c r="Y210" s="81"/>
      <c r="Z210" s="81"/>
    </row>
    <row r="211" spans="1:26" x14ac:dyDescent="0.25">
      <c r="A211" s="74" t="s">
        <v>588</v>
      </c>
      <c r="B211" s="85"/>
    </row>
    <row r="212" spans="1:26" x14ac:dyDescent="0.25">
      <c r="A212" s="128" t="s">
        <v>534</v>
      </c>
      <c r="B212" s="85"/>
      <c r="Q212" s="194"/>
    </row>
    <row r="220" spans="1:26" x14ac:dyDescent="0.25">
      <c r="A220" s="74" t="s">
        <v>406</v>
      </c>
    </row>
    <row r="221" spans="1:26" x14ac:dyDescent="0.25">
      <c r="A221" s="77" t="s">
        <v>407</v>
      </c>
    </row>
    <row r="223" spans="1:26" x14ac:dyDescent="0.25">
      <c r="A223" s="74" t="s">
        <v>408</v>
      </c>
    </row>
    <row r="224" spans="1:26" x14ac:dyDescent="0.25">
      <c r="A224" s="74" t="s">
        <v>409</v>
      </c>
    </row>
    <row r="225" spans="1:8" x14ac:dyDescent="0.25">
      <c r="A225" s="74" t="s">
        <v>410</v>
      </c>
    </row>
    <row r="227" spans="1:8" x14ac:dyDescent="0.25">
      <c r="A227" s="74" t="s">
        <v>411</v>
      </c>
    </row>
    <row r="229" spans="1:8" x14ac:dyDescent="0.25">
      <c r="A229" s="75" t="s">
        <v>412</v>
      </c>
      <c r="B229" s="75"/>
      <c r="C229" s="75"/>
      <c r="D229" s="75"/>
      <c r="E229" s="75"/>
      <c r="F229" s="75"/>
      <c r="G229" s="75"/>
      <c r="H229" s="75"/>
    </row>
    <row r="230" spans="1:8" x14ac:dyDescent="0.25">
      <c r="A230" s="75" t="s">
        <v>413</v>
      </c>
      <c r="B230" s="75"/>
      <c r="C230" s="75"/>
      <c r="D230" s="75"/>
      <c r="E230" s="75"/>
      <c r="F230" s="75"/>
      <c r="G230" s="75"/>
      <c r="H230" s="75"/>
    </row>
    <row r="231" spans="1:8" x14ac:dyDescent="0.25">
      <c r="A231" s="75" t="s">
        <v>414</v>
      </c>
      <c r="B231" s="75"/>
      <c r="C231" s="75"/>
      <c r="D231" s="75"/>
      <c r="E231" s="75"/>
      <c r="F231" s="75"/>
      <c r="G231" s="75"/>
      <c r="H231" s="75"/>
    </row>
    <row r="232" spans="1:8" x14ac:dyDescent="0.25">
      <c r="A232" s="75" t="s">
        <v>415</v>
      </c>
      <c r="B232" s="75"/>
      <c r="C232" s="75"/>
      <c r="D232" s="75"/>
      <c r="E232" s="75"/>
      <c r="F232" s="75"/>
      <c r="G232" s="75"/>
      <c r="H232" s="75"/>
    </row>
    <row r="233" spans="1:8" x14ac:dyDescent="0.25">
      <c r="A233" s="75" t="s">
        <v>416</v>
      </c>
      <c r="B233" s="75"/>
      <c r="C233" s="75"/>
      <c r="D233" s="75"/>
      <c r="E233" s="75"/>
      <c r="F233" s="75"/>
      <c r="G233" s="75"/>
      <c r="H233" s="75"/>
    </row>
    <row r="234" spans="1:8" x14ac:dyDescent="0.25">
      <c r="A234" s="75" t="s">
        <v>417</v>
      </c>
      <c r="B234" s="75"/>
      <c r="C234" s="75"/>
      <c r="D234" s="75"/>
      <c r="E234" s="75"/>
      <c r="F234" s="75"/>
      <c r="G234" s="75"/>
      <c r="H234" s="75"/>
    </row>
    <row r="235" spans="1:8" x14ac:dyDescent="0.25">
      <c r="A235" s="75" t="s">
        <v>418</v>
      </c>
      <c r="B235" s="75"/>
      <c r="C235" s="75"/>
      <c r="D235" s="75"/>
      <c r="E235" s="75"/>
      <c r="F235" s="75"/>
      <c r="G235" s="75"/>
      <c r="H235" s="75"/>
    </row>
    <row r="236" spans="1:8" x14ac:dyDescent="0.25">
      <c r="A236" s="75" t="s">
        <v>419</v>
      </c>
      <c r="B236" s="75"/>
      <c r="C236" s="75"/>
      <c r="D236" s="75"/>
      <c r="E236" s="75"/>
      <c r="F236" s="75"/>
      <c r="G236" s="75"/>
      <c r="H236" s="75"/>
    </row>
    <row r="237" spans="1:8" x14ac:dyDescent="0.25">
      <c r="A237" s="76" t="s">
        <v>420</v>
      </c>
      <c r="B237" s="76"/>
      <c r="C237" s="76"/>
      <c r="D237" s="76"/>
      <c r="E237" s="76"/>
    </row>
    <row r="238" spans="1:8" x14ac:dyDescent="0.25">
      <c r="A238" s="75" t="s">
        <v>421</v>
      </c>
      <c r="B238" s="75"/>
      <c r="C238" s="75"/>
      <c r="D238" s="75"/>
      <c r="E238" s="75"/>
      <c r="F238" s="75"/>
    </row>
    <row r="239" spans="1:8" x14ac:dyDescent="0.25">
      <c r="A239" s="75" t="s">
        <v>422</v>
      </c>
      <c r="B239" s="75"/>
      <c r="C239" s="75"/>
      <c r="D239" s="75"/>
      <c r="E239" s="75"/>
      <c r="F239" s="75"/>
    </row>
    <row r="240" spans="1:8" x14ac:dyDescent="0.25">
      <c r="A240" s="75"/>
      <c r="B240" s="75"/>
      <c r="C240" s="75"/>
      <c r="D240" s="75"/>
      <c r="E240" s="75"/>
      <c r="F240" s="75"/>
    </row>
    <row r="241" spans="1:13" x14ac:dyDescent="0.25">
      <c r="A241" s="75" t="s">
        <v>423</v>
      </c>
      <c r="B241" s="75"/>
      <c r="C241" s="75"/>
      <c r="D241" s="75"/>
      <c r="E241" s="75"/>
      <c r="F241" s="75"/>
    </row>
    <row r="242" spans="1:13" x14ac:dyDescent="0.25">
      <c r="A242" s="75" t="s">
        <v>424</v>
      </c>
      <c r="B242" s="75"/>
      <c r="C242" s="75"/>
      <c r="D242" s="75"/>
      <c r="E242" s="75"/>
      <c r="F242" s="75"/>
    </row>
    <row r="244" spans="1:13" x14ac:dyDescent="0.25">
      <c r="A244" s="74" t="s">
        <v>425</v>
      </c>
    </row>
    <row r="245" spans="1:13" x14ac:dyDescent="0.25">
      <c r="A245" s="75" t="s">
        <v>426</v>
      </c>
    </row>
    <row r="246" spans="1:13" x14ac:dyDescent="0.25">
      <c r="A246" s="74" t="s">
        <v>427</v>
      </c>
    </row>
    <row r="248" spans="1:13" x14ac:dyDescent="0.25">
      <c r="A248" s="75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8"/>
      <c r="M248" s="78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honeticPr fontId="23" type="noConversion"/>
  <pageMargins left="0.70866141732283472" right="0.70866141732283472" top="0.78740157480314965" bottom="0.78740157480314965" header="0.31496062992125984" footer="0.31496062992125984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5"/>
  <sheetViews>
    <sheetView view="pageBreakPreview" zoomScale="78" zoomScaleNormal="100" zoomScaleSheetLayoutView="78" workbookViewId="0">
      <selection activeCell="A212" sqref="A212"/>
    </sheetView>
  </sheetViews>
  <sheetFormatPr defaultRowHeight="15" x14ac:dyDescent="0.25"/>
  <cols>
    <col min="2" max="2" width="18.42578125" customWidth="1"/>
    <col min="3" max="3" width="14.42578125" customWidth="1"/>
    <col min="4" max="4" width="10.42578125" customWidth="1"/>
    <col min="5" max="6" width="11.42578125" customWidth="1"/>
    <col min="7" max="7" width="18" customWidth="1"/>
    <col min="9" max="9" width="10.5703125" customWidth="1"/>
    <col min="10" max="10" width="12.5703125" customWidth="1"/>
    <col min="11" max="11" width="16.140625" customWidth="1"/>
    <col min="12" max="12" width="9.5703125" bestFit="1" customWidth="1"/>
    <col min="13" max="13" width="10.42578125" bestFit="1" customWidth="1"/>
    <col min="14" max="15" width="9" bestFit="1" customWidth="1"/>
    <col min="18" max="18" width="9.5703125" customWidth="1"/>
  </cols>
  <sheetData>
    <row r="1" spans="1:19" ht="19.5" thickBot="1" x14ac:dyDescent="0.35">
      <c r="A1" s="270" t="s">
        <v>347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2"/>
    </row>
    <row r="2" spans="1:19" x14ac:dyDescent="0.25">
      <c r="A2" s="273" t="s">
        <v>1</v>
      </c>
      <c r="B2" s="275" t="s">
        <v>2</v>
      </c>
      <c r="C2" s="276"/>
      <c r="D2" s="276"/>
      <c r="E2" s="276"/>
      <c r="F2" s="277"/>
      <c r="G2" s="273" t="s">
        <v>3</v>
      </c>
      <c r="H2" s="281" t="s">
        <v>348</v>
      </c>
      <c r="I2" s="283" t="s">
        <v>5</v>
      </c>
      <c r="J2" s="273" t="s">
        <v>6</v>
      </c>
      <c r="K2" s="273" t="s">
        <v>7</v>
      </c>
      <c r="L2" s="279" t="s">
        <v>349</v>
      </c>
      <c r="M2" s="280"/>
      <c r="N2" s="264" t="s">
        <v>9</v>
      </c>
      <c r="O2" s="265"/>
      <c r="P2" s="268" t="s">
        <v>350</v>
      </c>
      <c r="Q2" s="269"/>
      <c r="R2" s="264" t="s">
        <v>11</v>
      </c>
      <c r="S2" s="265"/>
    </row>
    <row r="3" spans="1:19" ht="137.25" thickBot="1" x14ac:dyDescent="0.3">
      <c r="A3" s="274"/>
      <c r="B3" s="60" t="s">
        <v>12</v>
      </c>
      <c r="C3" s="61" t="s">
        <v>13</v>
      </c>
      <c r="D3" s="61" t="s">
        <v>14</v>
      </c>
      <c r="E3" s="61" t="s">
        <v>15</v>
      </c>
      <c r="F3" s="62" t="s">
        <v>16</v>
      </c>
      <c r="G3" s="278"/>
      <c r="H3" s="282"/>
      <c r="I3" s="284"/>
      <c r="J3" s="278"/>
      <c r="K3" s="278"/>
      <c r="L3" s="63" t="s">
        <v>17</v>
      </c>
      <c r="M3" s="64" t="s">
        <v>351</v>
      </c>
      <c r="N3" s="1" t="s">
        <v>19</v>
      </c>
      <c r="O3" s="2" t="s">
        <v>20</v>
      </c>
      <c r="P3" s="7" t="s">
        <v>352</v>
      </c>
      <c r="Q3" s="8" t="s">
        <v>353</v>
      </c>
      <c r="R3" s="9" t="s">
        <v>27</v>
      </c>
      <c r="S3" s="3" t="s">
        <v>28</v>
      </c>
    </row>
    <row r="4" spans="1:19" ht="148.5" x14ac:dyDescent="0.25">
      <c r="A4" s="88">
        <f>'[1]6.2 MŠ IROP'!A5</f>
        <v>2</v>
      </c>
      <c r="B4" s="89" t="str">
        <f>'[1]6.2 MŠ IROP'!B5</f>
        <v>MŠ Cibuláček, Dubí, Tovární 517</v>
      </c>
      <c r="C4" s="89" t="str">
        <f>'[1]6.2 MŠ IROP'!C5</f>
        <v>Město Dubí</v>
      </c>
      <c r="D4" s="17">
        <f>'[1]6.2 MŠ IROP'!D5</f>
        <v>72742968</v>
      </c>
      <c r="E4" s="17" t="str">
        <f>'[1]6.2 MŠ IROP'!E5</f>
        <v>107568543</v>
      </c>
      <c r="F4" s="17">
        <f>'[1]6.2 MŠ IROP'!F5</f>
        <v>600084370</v>
      </c>
      <c r="G4" s="17" t="str">
        <f>'[1]6.2 MŠ IROP'!G5</f>
        <v>Podpora polytechnického vzdělávání (pořízení stavebnic)</v>
      </c>
      <c r="H4" s="17" t="str">
        <f>'[1]6.2 MŠ IROP'!H5</f>
        <v>Ústecký</v>
      </c>
      <c r="I4" s="17" t="str">
        <f>'[1]6.2 MŠ IROP'!I5</f>
        <v>ORP Teplice</v>
      </c>
      <c r="J4" s="89" t="str">
        <f>'[1]6.2 MŠ IROP'!J5</f>
        <v>Dubí</v>
      </c>
      <c r="K4" s="17" t="str">
        <f>'[1]6.2 MŠ IROP'!K5</f>
        <v xml:space="preserve">Vybudování odborné jazykové učebny a informatiky - (budova Dubí, Dlouhá 167) Pozn. Předkladatelem projektu může být i zřizovatel, tj. Město Dubí
</v>
      </c>
      <c r="L4" s="17">
        <f>'[1]6.2 MŠ IROP'!L5</f>
        <v>100000</v>
      </c>
      <c r="M4" s="17">
        <f>'[1]6.2 MŠ IROP'!M5</f>
        <v>85000</v>
      </c>
      <c r="N4" s="17">
        <f>'[1]6.2 MŠ IROP'!N5</f>
        <v>2021</v>
      </c>
      <c r="O4" s="17">
        <f>'[1]6.2 MŠ IROP'!O5</f>
        <v>0</v>
      </c>
      <c r="P4" s="72">
        <f>'[1]6.2 MŠ IROP'!P5</f>
        <v>0</v>
      </c>
      <c r="Q4" s="19">
        <f>'[1]6.2 MŠ IROP'!Q5</f>
        <v>0</v>
      </c>
      <c r="R4" s="19">
        <f>'[1]6.2 MŠ IROP'!R5</f>
        <v>0</v>
      </c>
      <c r="S4" s="19">
        <f>'[1]6.2 MŠ IROP'!S5</f>
        <v>0</v>
      </c>
    </row>
    <row r="5" spans="1:19" ht="27" x14ac:dyDescent="0.25">
      <c r="A5" s="88">
        <f>'[1]6.2 MŠ IROP'!A6</f>
        <v>3</v>
      </c>
      <c r="B5" s="89" t="str">
        <f>'[1]6.2 MŠ IROP'!B6</f>
        <v>MŠ Cibuláček, Dubí, Tovární 517</v>
      </c>
      <c r="C5" s="89" t="str">
        <f>'[1]6.2 MŠ IROP'!C6</f>
        <v>Město Dubí</v>
      </c>
      <c r="D5" s="17">
        <f>'[1]6.2 MŠ IROP'!D6</f>
        <v>72742968</v>
      </c>
      <c r="E5" s="17" t="str">
        <f>'[1]6.2 MŠ IROP'!E6</f>
        <v>107568543</v>
      </c>
      <c r="F5" s="17">
        <f>'[1]6.2 MŠ IROP'!F6</f>
        <v>600084370</v>
      </c>
      <c r="G5" s="17" t="str">
        <f>'[1]6.2 MŠ IROP'!G6</f>
        <v>Podpora digitálních kompetenci, ICT</v>
      </c>
      <c r="H5" s="17" t="str">
        <f>'[1]6.2 MŠ IROP'!H6</f>
        <v>Ústecký</v>
      </c>
      <c r="I5" s="17" t="str">
        <f>'[1]6.2 MŠ IROP'!I6</f>
        <v>ORP Teplice</v>
      </c>
      <c r="J5" s="89" t="str">
        <f>'[1]6.2 MŠ IROP'!J6</f>
        <v>Dubí</v>
      </c>
      <c r="K5" s="17" t="str">
        <f>'[1]6.2 MŠ IROP'!K6</f>
        <v>Podpora digitálních kompetenci, ICT</v>
      </c>
      <c r="L5" s="17">
        <f>'[1]6.2 MŠ IROP'!L6</f>
        <v>500000</v>
      </c>
      <c r="M5" s="17">
        <f>'[1]6.2 MŠ IROP'!M6</f>
        <v>425000</v>
      </c>
      <c r="N5" s="17">
        <f>'[1]6.2 MŠ IROP'!N6</f>
        <v>2021</v>
      </c>
      <c r="O5" s="17">
        <f>'[1]6.2 MŠ IROP'!O6</f>
        <v>2027</v>
      </c>
      <c r="P5" s="72">
        <f>'[1]6.2 MŠ IROP'!P6</f>
        <v>0</v>
      </c>
      <c r="Q5" s="19">
        <f>'[1]6.2 MŠ IROP'!Q6</f>
        <v>0</v>
      </c>
      <c r="R5" s="19">
        <f>'[1]6.2 MŠ IROP'!R6</f>
        <v>0</v>
      </c>
      <c r="S5" s="19">
        <f>'[1]6.2 MŠ IROP'!S6</f>
        <v>0</v>
      </c>
    </row>
    <row r="6" spans="1:19" ht="27" x14ac:dyDescent="0.25">
      <c r="A6" s="88">
        <f>'[1]6.2 MŠ IROP'!A7</f>
        <v>4</v>
      </c>
      <c r="B6" s="89" t="str">
        <f>'[1]6.2 MŠ IROP'!B7</f>
        <v>Statutární město Teplice</v>
      </c>
      <c r="C6" s="89" t="str">
        <f>'[1]6.2 MŠ IROP'!C7</f>
        <v>Statutární město Teplice</v>
      </c>
      <c r="D6" s="17" t="str">
        <f>'[1]6.2 MŠ IROP'!D7</f>
        <v>00266621</v>
      </c>
      <c r="E6" s="17" t="str">
        <f>'[1]6.2 MŠ IROP'!E7</f>
        <v>-</v>
      </c>
      <c r="F6" s="17" t="str">
        <f>'[1]6.2 MŠ IROP'!F7</f>
        <v>-</v>
      </c>
      <c r="G6" s="17" t="str">
        <f>'[1]6.2 MŠ IROP'!G7</f>
        <v>Výstavba nové mateřské školy</v>
      </c>
      <c r="H6" s="17" t="str">
        <f>'[1]6.2 MŠ IROP'!H7</f>
        <v>Ústecký</v>
      </c>
      <c r="I6" s="17" t="str">
        <f>'[1]6.2 MŠ IROP'!I7</f>
        <v>ORP Teplice</v>
      </c>
      <c r="J6" s="89" t="str">
        <f>'[1]6.2 MŠ IROP'!J7</f>
        <v>Teplice</v>
      </c>
      <c r="K6" s="17" t="str">
        <f>'[1]6.2 MŠ IROP'!K7</f>
        <v>Výstavba nové mateřské školy</v>
      </c>
      <c r="L6" s="17">
        <f>'[1]6.2 MŠ IROP'!L7</f>
        <v>60000000</v>
      </c>
      <c r="M6" s="17">
        <f>'[1]6.2 MŠ IROP'!M7</f>
        <v>51000000</v>
      </c>
      <c r="N6" s="17">
        <f>'[1]6.2 MŠ IROP'!N7</f>
        <v>2021</v>
      </c>
      <c r="O6" s="17">
        <f>'[1]6.2 MŠ IROP'!O7</f>
        <v>2027</v>
      </c>
      <c r="P6" s="72" t="str">
        <f>'[1]6.2 MŠ IROP'!P7</f>
        <v>X</v>
      </c>
      <c r="Q6" s="19">
        <f>'[1]6.2 MŠ IROP'!Q7</f>
        <v>0</v>
      </c>
      <c r="R6" s="19">
        <f>'[1]6.2 MŠ IROP'!R7</f>
        <v>0</v>
      </c>
      <c r="S6" s="19">
        <f>'[1]6.2 MŠ IROP'!S7</f>
        <v>0</v>
      </c>
    </row>
    <row r="7" spans="1:19" ht="40.5" x14ac:dyDescent="0.25">
      <c r="A7" s="88">
        <f>'[1]6.2 MŠ IROP'!A8</f>
        <v>5</v>
      </c>
      <c r="B7" s="89" t="str">
        <f>'[1]6.2 MŠ IROP'!B8</f>
        <v>MŠ Zvoneček. Lípová 528 Krupka</v>
      </c>
      <c r="C7" s="89" t="s">
        <v>50</v>
      </c>
      <c r="D7" s="17">
        <f>'[1]6.2 MŠ IROP'!D8</f>
        <v>61514811</v>
      </c>
      <c r="E7" s="17" t="str">
        <f>'[1]6.2 MŠ IROP'!E8</f>
        <v>107568101</v>
      </c>
      <c r="F7" s="17" t="str">
        <f>'[1]6.2 MŠ IROP'!F8</f>
        <v>600084183</v>
      </c>
      <c r="G7" s="17" t="str">
        <f>'[1]6.2 MŠ IROP'!G8</f>
        <v>Rekonstrukce chodníku v MŠ Zvoneček, Krupka</v>
      </c>
      <c r="H7" s="17" t="str">
        <f>'[1]6.2 MŠ IROP'!H8</f>
        <v>Ústecký</v>
      </c>
      <c r="I7" s="17" t="str">
        <f>'[1]6.2 MŠ IROP'!I8</f>
        <v>ORP Teplice</v>
      </c>
      <c r="J7" s="89" t="str">
        <f>'[1]6.2 MŠ IROP'!J8</f>
        <v>Krupka</v>
      </c>
      <c r="K7" s="17" t="str">
        <f>'[1]6.2 MŠ IROP'!K8</f>
        <v>Rekonstrukce chodníku v MŠ Zvoneček, Krupka</v>
      </c>
      <c r="L7" s="17">
        <f>'[1]6.2 MŠ IROP'!L8</f>
        <v>2500000</v>
      </c>
      <c r="M7" s="17">
        <f>'[1]6.2 MŠ IROP'!M8</f>
        <v>2125000</v>
      </c>
      <c r="N7" s="17">
        <f>'[1]6.2 MŠ IROP'!N8</f>
        <v>2021</v>
      </c>
      <c r="O7" s="17">
        <f>'[1]6.2 MŠ IROP'!O8</f>
        <v>2027</v>
      </c>
      <c r="P7" s="72">
        <f>'[1]6.2 MŠ IROP'!P8</f>
        <v>0</v>
      </c>
      <c r="Q7" s="19">
        <f>'[1]6.2 MŠ IROP'!Q8</f>
        <v>0</v>
      </c>
      <c r="R7" s="19">
        <f>'[1]6.2 MŠ IROP'!R8</f>
        <v>0</v>
      </c>
      <c r="S7" s="19">
        <f>'[1]6.2 MŠ IROP'!S8</f>
        <v>0</v>
      </c>
    </row>
    <row r="8" spans="1:19" ht="40.5" x14ac:dyDescent="0.25">
      <c r="A8" s="88">
        <f>'[1]6.2 MŠ IROP'!A9</f>
        <v>6</v>
      </c>
      <c r="B8" s="89" t="str">
        <f>'[1]6.2 MŠ IROP'!B9</f>
        <v>MŠ Zvoneček. Lípová 528 Krupka</v>
      </c>
      <c r="C8" s="89" t="s">
        <v>50</v>
      </c>
      <c r="D8" s="17">
        <f>'[1]6.2 MŠ IROP'!D9</f>
        <v>61514811</v>
      </c>
      <c r="E8" s="17" t="str">
        <f>'[1]6.2 MŠ IROP'!E9</f>
        <v>107568101</v>
      </c>
      <c r="F8" s="17" t="str">
        <f>'[1]6.2 MŠ IROP'!F9</f>
        <v>600084183</v>
      </c>
      <c r="G8" s="17" t="str">
        <f>'[1]6.2 MŠ IROP'!G9</f>
        <v>Zateplení a fasáda objektu MŠ Zvoneček, Krupka</v>
      </c>
      <c r="H8" s="17" t="str">
        <f>'[1]6.2 MŠ IROP'!H9</f>
        <v>Ústecký</v>
      </c>
      <c r="I8" s="17" t="str">
        <f>'[1]6.2 MŠ IROP'!I9</f>
        <v>ORP Teplice</v>
      </c>
      <c r="J8" s="89" t="str">
        <f>'[1]6.2 MŠ IROP'!J9</f>
        <v>Krupka</v>
      </c>
      <c r="K8" s="17" t="str">
        <f>'[1]6.2 MŠ IROP'!K9</f>
        <v>Zateplení a fasáda objektu MŠ Zvoneček, Krupka</v>
      </c>
      <c r="L8" s="17">
        <f>'[1]6.2 MŠ IROP'!L9</f>
        <v>7000000</v>
      </c>
      <c r="M8" s="17">
        <f>'[1]6.2 MŠ IROP'!M9</f>
        <v>5950000</v>
      </c>
      <c r="N8" s="17">
        <f>'[1]6.2 MŠ IROP'!N9</f>
        <v>2021</v>
      </c>
      <c r="O8" s="17">
        <f>'[1]6.2 MŠ IROP'!O9</f>
        <v>2027</v>
      </c>
      <c r="P8" s="72">
        <f>'[1]6.2 MŠ IROP'!P9</f>
        <v>0</v>
      </c>
      <c r="Q8" s="19">
        <f>'[1]6.2 MŠ IROP'!Q9</f>
        <v>0</v>
      </c>
      <c r="R8" s="19">
        <f>'[1]6.2 MŠ IROP'!R9</f>
        <v>0</v>
      </c>
      <c r="S8" s="19">
        <f>'[1]6.2 MŠ IROP'!S9</f>
        <v>0</v>
      </c>
    </row>
    <row r="9" spans="1:19" ht="67.5" x14ac:dyDescent="0.25">
      <c r="A9" s="88">
        <f>'[1]6.2 MŠ IROP'!A10</f>
        <v>7</v>
      </c>
      <c r="B9" s="89" t="str">
        <f>'[1]6.2 MŠ IROP'!B10</f>
        <v>MŠ Zvoneček. Lípová 528 Krupka</v>
      </c>
      <c r="C9" s="89" t="s">
        <v>50</v>
      </c>
      <c r="D9" s="17">
        <f>'[1]6.2 MŠ IROP'!D10</f>
        <v>61514811</v>
      </c>
      <c r="E9" s="17" t="str">
        <f>'[1]6.2 MŠ IROP'!E10</f>
        <v>107568101</v>
      </c>
      <c r="F9" s="17" t="str">
        <f>'[1]6.2 MŠ IROP'!F10</f>
        <v>600084183</v>
      </c>
      <c r="G9" s="17" t="str">
        <f>'[1]6.2 MŠ IROP'!G10</f>
        <v>Vybavení tříd MŠ Zvoneček, Krupka interaktivními pomůckami – tabule magig box</v>
      </c>
      <c r="H9" s="17" t="str">
        <f>'[1]6.2 MŠ IROP'!H10</f>
        <v>Ústecký</v>
      </c>
      <c r="I9" s="17" t="str">
        <f>'[1]6.2 MŠ IROP'!I10</f>
        <v>ORP Teplice</v>
      </c>
      <c r="J9" s="89" t="str">
        <f>'[1]6.2 MŠ IROP'!J10</f>
        <v>Krupka</v>
      </c>
      <c r="K9" s="17" t="str">
        <f>'[1]6.2 MŠ IROP'!K10</f>
        <v>Vybavení tříd MŠ Zvoneček, Krupka interaktivními pomůckami – tabule magig box</v>
      </c>
      <c r="L9" s="17">
        <f>'[1]6.2 MŠ IROP'!L10</f>
        <v>250000</v>
      </c>
      <c r="M9" s="17">
        <f>'[1]6.2 MŠ IROP'!M10</f>
        <v>212500</v>
      </c>
      <c r="N9" s="17">
        <f>'[1]6.2 MŠ IROP'!N10</f>
        <v>2021</v>
      </c>
      <c r="O9" s="17">
        <f>'[1]6.2 MŠ IROP'!O10</f>
        <v>2027</v>
      </c>
      <c r="P9" s="72">
        <f>'[1]6.2 MŠ IROP'!P10</f>
        <v>0</v>
      </c>
      <c r="Q9" s="19">
        <f>'[1]6.2 MŠ IROP'!Q10</f>
        <v>0</v>
      </c>
      <c r="R9" s="19">
        <f>'[1]6.2 MŠ IROP'!R10</f>
        <v>0</v>
      </c>
      <c r="S9" s="19">
        <f>'[1]6.2 MŠ IROP'!S10</f>
        <v>0</v>
      </c>
    </row>
    <row r="10" spans="1:19" ht="81" x14ac:dyDescent="0.25">
      <c r="A10" s="88">
        <f>'[1]6.2 MŠ IROP'!A11</f>
        <v>8</v>
      </c>
      <c r="B10" s="89" t="str">
        <f>'[1]6.2 MŠ IROP'!B11</f>
        <v>MŠ Zvoneček. Lípová 528 Krupka</v>
      </c>
      <c r="C10" s="89" t="s">
        <v>50</v>
      </c>
      <c r="D10" s="17">
        <f>'[1]6.2 MŠ IROP'!D11</f>
        <v>61514811</v>
      </c>
      <c r="E10" s="17" t="str">
        <f>'[1]6.2 MŠ IROP'!E11</f>
        <v>107568101</v>
      </c>
      <c r="F10" s="17" t="str">
        <f>'[1]6.2 MŠ IROP'!F11</f>
        <v>600084183</v>
      </c>
      <c r="G10" s="17" t="str">
        <f>'[1]6.2 MŠ IROP'!G11</f>
        <v>Vybavení dílny k polytechnickému vzdělávání – podpora tvůrčí a rukodělné činnosti žáků</v>
      </c>
      <c r="H10" s="17" t="str">
        <f>'[1]6.2 MŠ IROP'!H11</f>
        <v>Ústecký</v>
      </c>
      <c r="I10" s="17" t="str">
        <f>'[1]6.2 MŠ IROP'!I11</f>
        <v>ORP Teplice</v>
      </c>
      <c r="J10" s="89" t="str">
        <f>'[1]6.2 MŠ IROP'!J11</f>
        <v>Krupka</v>
      </c>
      <c r="K10" s="17" t="str">
        <f>'[1]6.2 MŠ IROP'!K11</f>
        <v>Vybavení dílny k polytechnickému vzdělávání – podpora tvůrčí a rukodělné činnosti žáků</v>
      </c>
      <c r="L10" s="17">
        <f>'[1]6.2 MŠ IROP'!L11</f>
        <v>100000</v>
      </c>
      <c r="M10" s="17">
        <f>'[1]6.2 MŠ IROP'!M11</f>
        <v>85000</v>
      </c>
      <c r="N10" s="17">
        <f>'[1]6.2 MŠ IROP'!N11</f>
        <v>2021</v>
      </c>
      <c r="O10" s="17">
        <f>'[1]6.2 MŠ IROP'!O11</f>
        <v>2027</v>
      </c>
      <c r="P10" s="72">
        <f>'[1]6.2 MŠ IROP'!P11</f>
        <v>0</v>
      </c>
      <c r="Q10" s="19">
        <f>'[1]6.2 MŠ IROP'!Q11</f>
        <v>0</v>
      </c>
      <c r="R10" s="19">
        <f>'[1]6.2 MŠ IROP'!R11</f>
        <v>0</v>
      </c>
      <c r="S10" s="19">
        <f>'[1]6.2 MŠ IROP'!S11</f>
        <v>0</v>
      </c>
    </row>
    <row r="11" spans="1:19" ht="67.5" x14ac:dyDescent="0.25">
      <c r="A11" s="88">
        <f>'[1]6.2 MŠ IROP'!A12</f>
        <v>9</v>
      </c>
      <c r="B11" s="89" t="str">
        <f>'[1]6.2 MŠ IROP'!B12</f>
        <v>MŠ Zvoneček. Lípová 528 Krupka</v>
      </c>
      <c r="C11" s="89" t="s">
        <v>50</v>
      </c>
      <c r="D11" s="17">
        <f>'[1]6.2 MŠ IROP'!D12</f>
        <v>61514811</v>
      </c>
      <c r="E11" s="17" t="str">
        <f>'[1]6.2 MŠ IROP'!E12</f>
        <v>107568101</v>
      </c>
      <c r="F11" s="17" t="str">
        <f>'[1]6.2 MŠ IROP'!F12</f>
        <v>600084183</v>
      </c>
      <c r="G11" s="17" t="str">
        <f>'[1]6.2 MŠ IROP'!G12</f>
        <v>Rekonstrukce oplocení včetně pojezdové brány u MŠ Zvoneček, Krupka</v>
      </c>
      <c r="H11" s="17" t="str">
        <f>'[1]6.2 MŠ IROP'!H12</f>
        <v>Ústecký</v>
      </c>
      <c r="I11" s="17" t="str">
        <f>'[1]6.2 MŠ IROP'!I12</f>
        <v>ORP Teplice</v>
      </c>
      <c r="J11" s="89" t="str">
        <f>'[1]6.2 MŠ IROP'!J12</f>
        <v>Krupka</v>
      </c>
      <c r="K11" s="17" t="str">
        <f>'[1]6.2 MŠ IROP'!K12</f>
        <v>Rekonstrukce oplocení včetně pojezdové brány u MŠ Zvoneček, Krupka</v>
      </c>
      <c r="L11" s="17">
        <f>'[1]6.2 MŠ IROP'!L12</f>
        <v>1500000</v>
      </c>
      <c r="M11" s="17">
        <f>'[1]6.2 MŠ IROP'!M12</f>
        <v>1275000</v>
      </c>
      <c r="N11" s="17">
        <f>'[1]6.2 MŠ IROP'!N12</f>
        <v>2021</v>
      </c>
      <c r="O11" s="17">
        <f>'[1]6.2 MŠ IROP'!O12</f>
        <v>2027</v>
      </c>
      <c r="P11" s="72">
        <f>'[1]6.2 MŠ IROP'!P12</f>
        <v>0</v>
      </c>
      <c r="Q11" s="19">
        <f>'[1]6.2 MŠ IROP'!Q12</f>
        <v>0</v>
      </c>
      <c r="R11" s="19">
        <f>'[1]6.2 MŠ IROP'!R12</f>
        <v>0</v>
      </c>
      <c r="S11" s="19">
        <f>'[1]6.2 MŠ IROP'!S12</f>
        <v>0</v>
      </c>
    </row>
    <row r="12" spans="1:19" ht="27" x14ac:dyDescent="0.25">
      <c r="A12" s="88">
        <f>'[1]6.2 MŠ IROP'!A13</f>
        <v>10</v>
      </c>
      <c r="B12" s="89" t="str">
        <f>'[1]6.2 MŠ IROP'!B13</f>
        <v>MŠ Písnička Krupka</v>
      </c>
      <c r="C12" s="89" t="s">
        <v>50</v>
      </c>
      <c r="D12" s="17">
        <f>'[1]6.2 MŠ IROP'!D13</f>
        <v>61514870</v>
      </c>
      <c r="E12" s="17" t="str">
        <f>'[1]6.2 MŠ IROP'!E13</f>
        <v>103017631</v>
      </c>
      <c r="F12" s="17" t="str">
        <f>'[1]6.2 MŠ IROP'!F13</f>
        <v>600084035</v>
      </c>
      <c r="G12" s="17" t="str">
        <f>'[1]6.2 MŠ IROP'!G13</f>
        <v>Lesní svět za vrátky naší zahrádky</v>
      </c>
      <c r="H12" s="17" t="str">
        <f>'[1]6.2 MŠ IROP'!H13</f>
        <v>Ústecký</v>
      </c>
      <c r="I12" s="17" t="str">
        <f>'[1]6.2 MŠ IROP'!I13</f>
        <v>ORP Teplice</v>
      </c>
      <c r="J12" s="89" t="str">
        <f>'[1]6.2 MŠ IROP'!J13</f>
        <v>Krupka</v>
      </c>
      <c r="K12" s="17" t="str">
        <f>'[1]6.2 MŠ IROP'!K13</f>
        <v>Lesní svět za vrátky naší zahrádky</v>
      </c>
      <c r="L12" s="17">
        <f>'[1]6.2 MŠ IROP'!L13</f>
        <v>200000</v>
      </c>
      <c r="M12" s="17">
        <f>'[1]6.2 MŠ IROP'!M13</f>
        <v>170000</v>
      </c>
      <c r="N12" s="17">
        <f>'[1]6.2 MŠ IROP'!N13</f>
        <v>2021</v>
      </c>
      <c r="O12" s="17">
        <f>'[1]6.2 MŠ IROP'!O13</f>
        <v>2027</v>
      </c>
      <c r="P12" s="72">
        <f>'[1]6.2 MŠ IROP'!P13</f>
        <v>0</v>
      </c>
      <c r="Q12" s="19">
        <f>'[1]6.2 MŠ IROP'!Q13</f>
        <v>0</v>
      </c>
      <c r="R12" s="19">
        <f>'[1]6.2 MŠ IROP'!R13</f>
        <v>0</v>
      </c>
      <c r="S12" s="19">
        <f>'[1]6.2 MŠ IROP'!S13</f>
        <v>0</v>
      </c>
    </row>
    <row r="13" spans="1:19" ht="40.5" hidden="1" x14ac:dyDescent="0.25">
      <c r="A13" s="97">
        <f>'[1]6.2 MŠ IROP'!A14</f>
        <v>11</v>
      </c>
      <c r="B13" s="98" t="str">
        <f>'[1]6.2 MŠ IROP'!B14</f>
        <v xml:space="preserve">MŠ Kaštánek, Teplice, Na Stínadlech 2388
</v>
      </c>
      <c r="C13" s="98" t="str">
        <f>'[1]6.2 MŠ IROP'!C14</f>
        <v>Statutární město Teplice</v>
      </c>
      <c r="D13" s="98">
        <f>'[1]6.2 MŠ IROP'!D14</f>
        <v>46070915</v>
      </c>
      <c r="E13" s="98" t="str">
        <f>'[1]6.2 MŠ IROP'!E14</f>
        <v>107568403</v>
      </c>
      <c r="F13" s="98" t="str">
        <f>'[1]6.2 MŠ IROP'!F14</f>
        <v>600084329</v>
      </c>
      <c r="G13" s="98" t="str">
        <f>'[1]6.2 MŠ IROP'!G14</f>
        <v>Multifunkční dopadová plocha</v>
      </c>
      <c r="H13" s="98" t="str">
        <f>'[1]6.2 MŠ IROP'!H14</f>
        <v>Ústecký</v>
      </c>
      <c r="I13" s="98" t="str">
        <f>'[1]6.2 MŠ IROP'!I14</f>
        <v>ORP Teplice</v>
      </c>
      <c r="J13" s="98" t="str">
        <f>'[1]6.2 MŠ IROP'!J14</f>
        <v>Teplice</v>
      </c>
      <c r="K13" s="98" t="str">
        <f>'[1]6.2 MŠ IROP'!K14</f>
        <v>Multifunkční dopadová plocha</v>
      </c>
      <c r="L13" s="98">
        <f>'[1]6.2 MŠ IROP'!L14</f>
        <v>120000</v>
      </c>
      <c r="M13" s="98">
        <f>'[1]6.2 MŠ IROP'!M14</f>
        <v>102000</v>
      </c>
      <c r="N13" s="98">
        <f>'[1]6.2 MŠ IROP'!N14</f>
        <v>2021</v>
      </c>
      <c r="O13" s="98">
        <f>'[1]6.2 MŠ IROP'!O14</f>
        <v>2027</v>
      </c>
      <c r="P13" s="99">
        <f>'[1]6.2 MŠ IROP'!P14</f>
        <v>0</v>
      </c>
      <c r="Q13" s="97">
        <f>'[1]6.2 MŠ IROP'!Q14</f>
        <v>0</v>
      </c>
      <c r="R13" s="97">
        <f>'[1]6.2 MŠ IROP'!R14</f>
        <v>0</v>
      </c>
      <c r="S13" s="97">
        <f>'[1]6.2 MŠ IROP'!S14</f>
        <v>0</v>
      </c>
    </row>
    <row r="14" spans="1:19" ht="40.5" hidden="1" x14ac:dyDescent="0.25">
      <c r="A14" s="97">
        <f>'[1]6.2 MŠ IROP'!A15</f>
        <v>12</v>
      </c>
      <c r="B14" s="98" t="str">
        <f>'[1]6.2 MŠ IROP'!B15</f>
        <v xml:space="preserve">MŠ Kaštánek, Teplice, Na Stínadlech 2388
</v>
      </c>
      <c r="C14" s="98" t="str">
        <f>'[1]6.2 MŠ IROP'!C15</f>
        <v>Statutární město Teplice</v>
      </c>
      <c r="D14" s="98">
        <f>'[1]6.2 MŠ IROP'!D15</f>
        <v>46070915</v>
      </c>
      <c r="E14" s="98" t="str">
        <f>'[1]6.2 MŠ IROP'!E15</f>
        <v>107568403</v>
      </c>
      <c r="F14" s="98" t="str">
        <f>'[1]6.2 MŠ IROP'!F15</f>
        <v>600084329</v>
      </c>
      <c r="G14" s="98" t="str">
        <f>'[1]6.2 MŠ IROP'!G15</f>
        <v>Uzavření vestibulu MŠ</v>
      </c>
      <c r="H14" s="98" t="str">
        <f>'[1]6.2 MŠ IROP'!H15</f>
        <v>Ústecký</v>
      </c>
      <c r="I14" s="98" t="str">
        <f>'[1]6.2 MŠ IROP'!I15</f>
        <v>ORP Teplice</v>
      </c>
      <c r="J14" s="98" t="str">
        <f>'[1]6.2 MŠ IROP'!J15</f>
        <v>Teplice</v>
      </c>
      <c r="K14" s="98" t="str">
        <f>'[1]6.2 MŠ IROP'!K15</f>
        <v>Uzavření vestibulu MŠ</v>
      </c>
      <c r="L14" s="98">
        <f>'[1]6.2 MŠ IROP'!L15</f>
        <v>100000</v>
      </c>
      <c r="M14" s="98">
        <f>'[1]6.2 MŠ IROP'!M15</f>
        <v>85000</v>
      </c>
      <c r="N14" s="98">
        <f>'[1]6.2 MŠ IROP'!N15</f>
        <v>2021</v>
      </c>
      <c r="O14" s="98">
        <f>'[1]6.2 MŠ IROP'!O15</f>
        <v>2027</v>
      </c>
      <c r="P14" s="100">
        <f>'[1]6.2 MŠ IROP'!P15</f>
        <v>0</v>
      </c>
      <c r="Q14" s="97">
        <f>'[1]6.2 MŠ IROP'!Q15</f>
        <v>0</v>
      </c>
      <c r="R14" s="97">
        <f>'[1]6.2 MŠ IROP'!R15</f>
        <v>0</v>
      </c>
      <c r="S14" s="97">
        <f>'[1]6.2 MŠ IROP'!S15</f>
        <v>0</v>
      </c>
    </row>
    <row r="15" spans="1:19" ht="40.5" hidden="1" x14ac:dyDescent="0.25">
      <c r="A15" s="97">
        <f>'[1]6.2 MŠ IROP'!A16</f>
        <v>13</v>
      </c>
      <c r="B15" s="98" t="str">
        <f>'[1]6.2 MŠ IROP'!B16</f>
        <v xml:space="preserve">MŠ Kaštánek, Teplice, Na Stínadlech 2388
</v>
      </c>
      <c r="C15" s="98" t="str">
        <f>'[1]6.2 MŠ IROP'!C16</f>
        <v>Statutární město Teplice</v>
      </c>
      <c r="D15" s="98">
        <f>'[1]6.2 MŠ IROP'!D16</f>
        <v>46070915</v>
      </c>
      <c r="E15" s="98" t="str">
        <f>'[1]6.2 MŠ IROP'!E16</f>
        <v>107568403</v>
      </c>
      <c r="F15" s="98" t="str">
        <f>'[1]6.2 MŠ IROP'!F16</f>
        <v>600084329</v>
      </c>
      <c r="G15" s="98" t="str">
        <f>'[1]6.2 MŠ IROP'!G16</f>
        <v>Zastínění pískoviště</v>
      </c>
      <c r="H15" s="98" t="str">
        <f>'[1]6.2 MŠ IROP'!H16</f>
        <v>Ústecký</v>
      </c>
      <c r="I15" s="98" t="str">
        <f>'[1]6.2 MŠ IROP'!I16</f>
        <v>ORP Teplice</v>
      </c>
      <c r="J15" s="98" t="str">
        <f>'[1]6.2 MŠ IROP'!J16</f>
        <v>Teplice</v>
      </c>
      <c r="K15" s="98" t="str">
        <f>'[1]6.2 MŠ IROP'!K16</f>
        <v>Zastínění pískoviště</v>
      </c>
      <c r="L15" s="98">
        <f>'[1]6.2 MŠ IROP'!L16</f>
        <v>50000</v>
      </c>
      <c r="M15" s="98">
        <f>'[1]6.2 MŠ IROP'!M16</f>
        <v>42500</v>
      </c>
      <c r="N15" s="98">
        <f>'[1]6.2 MŠ IROP'!N16</f>
        <v>2021</v>
      </c>
      <c r="O15" s="98">
        <f>'[1]6.2 MŠ IROP'!O16</f>
        <v>2027</v>
      </c>
      <c r="P15" s="100">
        <f>'[1]6.2 MŠ IROP'!P16</f>
        <v>0</v>
      </c>
      <c r="Q15" s="97">
        <f>'[1]6.2 MŠ IROP'!Q16</f>
        <v>0</v>
      </c>
      <c r="R15" s="97">
        <f>'[1]6.2 MŠ IROP'!R16</f>
        <v>0</v>
      </c>
      <c r="S15" s="97">
        <f>'[1]6.2 MŠ IROP'!S16</f>
        <v>0</v>
      </c>
    </row>
    <row r="16" spans="1:19" ht="27" x14ac:dyDescent="0.25">
      <c r="A16" s="88">
        <f>'[1]6.2 MŠ IROP'!A17</f>
        <v>14</v>
      </c>
      <c r="B16" s="89" t="str">
        <f>'[1]6.2 MŠ IROP'!B17</f>
        <v>MŠ Cibuláček, Dubí, Tovární 517</v>
      </c>
      <c r="C16" s="89" t="str">
        <f>'[1]6.2 MŠ IROP'!C17</f>
        <v>Město Dubí</v>
      </c>
      <c r="D16" s="17">
        <f>'[1]6.2 MŠ IROP'!D17</f>
        <v>72742968</v>
      </c>
      <c r="E16" s="17" t="str">
        <f>'[1]6.2 MŠ IROP'!E17</f>
        <v>107568543</v>
      </c>
      <c r="F16" s="17">
        <f>'[1]6.2 MŠ IROP'!F17</f>
        <v>600084370</v>
      </c>
      <c r="G16" s="17" t="str">
        <f>'[1]6.2 MŠ IROP'!G17</f>
        <v>Zastínění pískoviště v MŠ</v>
      </c>
      <c r="H16" s="17" t="str">
        <f>'[1]6.2 MŠ IROP'!H17</f>
        <v>Ústecký</v>
      </c>
      <c r="I16" s="17" t="str">
        <f>'[1]6.2 MŠ IROP'!I17</f>
        <v>ORP Teplice</v>
      </c>
      <c r="J16" s="89" t="str">
        <f>'[1]6.2 MŠ IROP'!J17</f>
        <v>Dubí</v>
      </c>
      <c r="K16" s="17" t="str">
        <f>'[1]6.2 MŠ IROP'!K17</f>
        <v>Zastínění pískoviště v MŠ</v>
      </c>
      <c r="L16" s="17">
        <f>'[1]6.2 MŠ IROP'!L17</f>
        <v>200000</v>
      </c>
      <c r="M16" s="17">
        <f>'[1]6.2 MŠ IROP'!M17</f>
        <v>170000</v>
      </c>
      <c r="N16" s="17">
        <f>'[1]6.2 MŠ IROP'!N17</f>
        <v>2021</v>
      </c>
      <c r="O16" s="17">
        <f>'[1]6.2 MŠ IROP'!O17</f>
        <v>2027</v>
      </c>
      <c r="P16" s="66">
        <f>'[1]6.2 MŠ IROP'!P17</f>
        <v>0</v>
      </c>
      <c r="Q16" s="19">
        <f>'[1]6.2 MŠ IROP'!Q17</f>
        <v>0</v>
      </c>
      <c r="R16" s="19">
        <f>'[1]6.2 MŠ IROP'!R17</f>
        <v>0</v>
      </c>
      <c r="S16" s="19">
        <f>'[1]6.2 MŠ IROP'!S17</f>
        <v>0</v>
      </c>
    </row>
    <row r="17" spans="1:19" ht="27" x14ac:dyDescent="0.25">
      <c r="A17" s="88">
        <f>'[1]6.2 MŠ IROP'!A18</f>
        <v>15</v>
      </c>
      <c r="B17" s="89" t="str">
        <f>'[1]6.2 MŠ IROP'!B18</f>
        <v>MŠ Cibuláček, Dubí, Tovární 517</v>
      </c>
      <c r="C17" s="89" t="str">
        <f>'[1]6.2 MŠ IROP'!C18</f>
        <v>Město Dubí</v>
      </c>
      <c r="D17" s="17">
        <f>'[1]6.2 MŠ IROP'!D18</f>
        <v>72742968</v>
      </c>
      <c r="E17" s="17" t="str">
        <f>'[1]6.2 MŠ IROP'!E18</f>
        <v>107568543</v>
      </c>
      <c r="F17" s="17">
        <f>'[1]6.2 MŠ IROP'!F18</f>
        <v>600084370</v>
      </c>
      <c r="G17" s="17" t="str">
        <f>'[1]6.2 MŠ IROP'!G18</f>
        <v>Rekonstrukce parkoviště v MŠ</v>
      </c>
      <c r="H17" s="17" t="str">
        <f>'[1]6.2 MŠ IROP'!H18</f>
        <v>Ústecký</v>
      </c>
      <c r="I17" s="17" t="str">
        <f>'[1]6.2 MŠ IROP'!I18</f>
        <v>ORP Teplice</v>
      </c>
      <c r="J17" s="89" t="str">
        <f>'[1]6.2 MŠ IROP'!J18</f>
        <v>Dubí</v>
      </c>
      <c r="K17" s="17" t="str">
        <f>'[1]6.2 MŠ IROP'!K18</f>
        <v>Rekonstrukce parkoviště v MŠ</v>
      </c>
      <c r="L17" s="17">
        <f>'[1]6.2 MŠ IROP'!L18</f>
        <v>1000000</v>
      </c>
      <c r="M17" s="17">
        <f>'[1]6.2 MŠ IROP'!M18</f>
        <v>850000</v>
      </c>
      <c r="N17" s="17">
        <f>'[1]6.2 MŠ IROP'!N18</f>
        <v>2021</v>
      </c>
      <c r="O17" s="17">
        <f>'[1]6.2 MŠ IROP'!O18</f>
        <v>2027</v>
      </c>
      <c r="P17" s="66">
        <f>'[1]6.2 MŠ IROP'!P18</f>
        <v>0</v>
      </c>
      <c r="Q17" s="19">
        <f>'[1]6.2 MŠ IROP'!Q18</f>
        <v>0</v>
      </c>
      <c r="R17" s="19">
        <f>'[1]6.2 MŠ IROP'!R18</f>
        <v>0</v>
      </c>
      <c r="S17" s="19">
        <f>'[1]6.2 MŠ IROP'!S18</f>
        <v>0</v>
      </c>
    </row>
    <row r="18" spans="1:19" ht="42" customHeight="1" x14ac:dyDescent="0.25">
      <c r="A18" s="88">
        <f>'[1]6.2 MŠ IROP'!A19</f>
        <v>16</v>
      </c>
      <c r="B18" s="89" t="str">
        <f>'[1]6.2 MŠ IROP'!B19</f>
        <v>MŠ Cibuláček, Dubí, Tovární 517</v>
      </c>
      <c r="C18" s="89" t="str">
        <f>'[1]6.2 MŠ IROP'!C19</f>
        <v>Město Dubí</v>
      </c>
      <c r="D18" s="17">
        <f>'[1]6.2 MŠ IROP'!D19</f>
        <v>72742968</v>
      </c>
      <c r="E18" s="17" t="str">
        <f>'[1]6.2 MŠ IROP'!E19</f>
        <v>107568543</v>
      </c>
      <c r="F18" s="17">
        <f>'[1]6.2 MŠ IROP'!F19</f>
        <v>600084370</v>
      </c>
      <c r="G18" s="17" t="str">
        <f>'[1]6.2 MŠ IROP'!G19</f>
        <v xml:space="preserve">Rekonstrukce školní kuchyně </v>
      </c>
      <c r="H18" s="17" t="str">
        <f>'[1]6.2 MŠ IROP'!H19</f>
        <v>Ústecký</v>
      </c>
      <c r="I18" s="17" t="str">
        <f>'[1]6.2 MŠ IROP'!I19</f>
        <v>ORP Teplice</v>
      </c>
      <c r="J18" s="89" t="str">
        <f>'[1]6.2 MŠ IROP'!J19</f>
        <v>Dubí</v>
      </c>
      <c r="K18" s="17" t="str">
        <f>'[1]6.2 MŠ IROP'!K19</f>
        <v xml:space="preserve">Rekonstrukce školní kuchyně </v>
      </c>
      <c r="L18" s="17">
        <f>'[1]6.2 MŠ IROP'!L19</f>
        <v>3000000</v>
      </c>
      <c r="M18" s="17">
        <f>'[1]6.2 MŠ IROP'!M19</f>
        <v>2550000</v>
      </c>
      <c r="N18" s="17">
        <f>'[1]6.2 MŠ IROP'!N19</f>
        <v>2021</v>
      </c>
      <c r="O18" s="17">
        <f>'[1]6.2 MŠ IROP'!O19</f>
        <v>2027</v>
      </c>
      <c r="P18" s="66">
        <f>'[1]6.2 MŠ IROP'!P19</f>
        <v>0</v>
      </c>
      <c r="Q18" s="19">
        <f>'[1]6.2 MŠ IROP'!Q19</f>
        <v>0</v>
      </c>
      <c r="R18" s="172" t="s">
        <v>442</v>
      </c>
      <c r="S18" s="19">
        <f>'[1]6.2 MŠ IROP'!S19</f>
        <v>0</v>
      </c>
    </row>
    <row r="19" spans="1:19" ht="67.5" x14ac:dyDescent="0.25">
      <c r="A19" s="88">
        <f>'[1]6.2 MŠ IROP'!A20</f>
        <v>17</v>
      </c>
      <c r="B19" s="89" t="str">
        <f>'[1]6.2 MŠ IROP'!B20</f>
        <v>MŠ Pastelka Proboštov, Krátká 520,417 12 Proboštov</v>
      </c>
      <c r="C19" s="89" t="str">
        <f>'[1]6.2 MŠ IROP'!C20</f>
        <v>Obec Proboštov</v>
      </c>
      <c r="D19" s="17">
        <f>'[1]6.2 MŠ IROP'!D20</f>
        <v>60232765</v>
      </c>
      <c r="E19" s="17">
        <f>'[1]6.2 MŠ IROP'!E20</f>
        <v>107568250</v>
      </c>
      <c r="F19" s="17">
        <f>'[1]6.2 MŠ IROP'!F20</f>
        <v>600084272</v>
      </c>
      <c r="G19" s="17" t="str">
        <f>'[1]6.2 MŠ IROP'!G20</f>
        <v>Rekonstrukce a opravy odtokových kanálů,  chodníku v MŠ Pastelka Proboštov</v>
      </c>
      <c r="H19" s="17" t="str">
        <f>'[1]6.2 MŠ IROP'!H20</f>
        <v>Ústecký</v>
      </c>
      <c r="I19" s="17" t="str">
        <f>'[1]6.2 MŠ IROP'!I20</f>
        <v>ORP Teplice</v>
      </c>
      <c r="J19" s="89" t="str">
        <f>'[1]6.2 MŠ IROP'!J20</f>
        <v>Proboštov</v>
      </c>
      <c r="K19" s="17" t="str">
        <f>'[1]6.2 MŠ IROP'!K20</f>
        <v>Rekonstrukce a opravy odtokových kanálů,  chodníku v MŠ Pastelka Proboštov</v>
      </c>
      <c r="L19" s="17">
        <f>'[1]6.2 MŠ IROP'!L20</f>
        <v>800000</v>
      </c>
      <c r="M19" s="17">
        <f>'[1]6.2 MŠ IROP'!M20</f>
        <v>680000</v>
      </c>
      <c r="N19" s="17">
        <f>'[1]6.2 MŠ IROP'!N20</f>
        <v>2021</v>
      </c>
      <c r="O19" s="17">
        <f>'[1]6.2 MŠ IROP'!O20</f>
        <v>2027</v>
      </c>
      <c r="P19" s="66">
        <f>'[1]6.2 MŠ IROP'!P20</f>
        <v>0</v>
      </c>
      <c r="Q19" s="19">
        <f>'[1]6.2 MŠ IROP'!Q20</f>
        <v>0</v>
      </c>
      <c r="R19" s="19">
        <f>'[1]6.2 MŠ IROP'!R20</f>
        <v>0</v>
      </c>
      <c r="S19" s="19">
        <f>'[1]6.2 MŠ IROP'!S20</f>
        <v>0</v>
      </c>
    </row>
    <row r="20" spans="1:19" ht="81" x14ac:dyDescent="0.25">
      <c r="A20" s="88">
        <f>'[1]6.2 MŠ IROP'!A21</f>
        <v>18</v>
      </c>
      <c r="B20" s="89" t="str">
        <f>'[1]6.2 MŠ IROP'!B21</f>
        <v>MŠ Pastelka Proboštov, Krátká 520,417 12 Proboštov</v>
      </c>
      <c r="C20" s="89" t="str">
        <f>'[1]6.2 MŠ IROP'!C21</f>
        <v>Obec Proboštov</v>
      </c>
      <c r="D20" s="17">
        <f>'[1]6.2 MŠ IROP'!D21</f>
        <v>60232765</v>
      </c>
      <c r="E20" s="17">
        <f>'[1]6.2 MŠ IROP'!E21</f>
        <v>107568250</v>
      </c>
      <c r="F20" s="17">
        <f>'[1]6.2 MŠ IROP'!F21</f>
        <v>600084272</v>
      </c>
      <c r="G20" s="17" t="str">
        <f>'[1]6.2 MŠ IROP'!G21</f>
        <v>Rekonstrukce oplocení včetně vybudování pojezdové brány u MŠ Pastelka Proboštov</v>
      </c>
      <c r="H20" s="17" t="str">
        <f>'[1]6.2 MŠ IROP'!H21</f>
        <v>Ústecký</v>
      </c>
      <c r="I20" s="17" t="str">
        <f>'[1]6.2 MŠ IROP'!I21</f>
        <v>ORP Teplice</v>
      </c>
      <c r="J20" s="89" t="str">
        <f>'[1]6.2 MŠ IROP'!J21</f>
        <v>Proboštov</v>
      </c>
      <c r="K20" s="17" t="str">
        <f>'[1]6.2 MŠ IROP'!K21</f>
        <v>Rekonstrukce oplocení včetně vybudování pojezdové brány u MŠ Pastelka Proboštov</v>
      </c>
      <c r="L20" s="17">
        <f>'[1]6.2 MŠ IROP'!L21</f>
        <v>1500000</v>
      </c>
      <c r="M20" s="17">
        <f>'[1]6.2 MŠ IROP'!M21</f>
        <v>1275000</v>
      </c>
      <c r="N20" s="17">
        <f>'[1]6.2 MŠ IROP'!N21</f>
        <v>2021</v>
      </c>
      <c r="O20" s="17">
        <f>'[1]6.2 MŠ IROP'!O21</f>
        <v>2027</v>
      </c>
      <c r="P20" s="66">
        <f>'[1]6.2 MŠ IROP'!P21</f>
        <v>0</v>
      </c>
      <c r="Q20" s="19">
        <f>'[1]6.2 MŠ IROP'!Q21</f>
        <v>0</v>
      </c>
      <c r="R20" s="19">
        <f>'[1]6.2 MŠ IROP'!R21</f>
        <v>0</v>
      </c>
      <c r="S20" s="19">
        <f>'[1]6.2 MŠ IROP'!S21</f>
        <v>0</v>
      </c>
    </row>
    <row r="21" spans="1:19" ht="40.5" x14ac:dyDescent="0.25">
      <c r="A21" s="88">
        <f>'[1]6.2 MŠ IROP'!A22</f>
        <v>19</v>
      </c>
      <c r="B21" s="89" t="str">
        <f>'[1]6.2 MŠ IROP'!B22</f>
        <v>MŠ Pastelka Proboštov, Krátká 520,417 12 Proboštov</v>
      </c>
      <c r="C21" s="89" t="str">
        <f>'[1]6.2 MŠ IROP'!C22</f>
        <v>Obec Proboštov</v>
      </c>
      <c r="D21" s="17">
        <f>'[1]6.2 MŠ IROP'!D22</f>
        <v>60232765</v>
      </c>
      <c r="E21" s="17">
        <f>'[1]6.2 MŠ IROP'!E22</f>
        <v>107568250</v>
      </c>
      <c r="F21" s="17">
        <f>'[1]6.2 MŠ IROP'!F22</f>
        <v>600084272</v>
      </c>
      <c r="G21" s="17" t="str">
        <f>'[1]6.2 MŠ IROP'!G22</f>
        <v>Učebna  v přírodě</v>
      </c>
      <c r="H21" s="17" t="str">
        <f>'[1]6.2 MŠ IROP'!H22</f>
        <v>Ústecký</v>
      </c>
      <c r="I21" s="17" t="str">
        <f>'[1]6.2 MŠ IROP'!I22</f>
        <v>ORP Teplice</v>
      </c>
      <c r="J21" s="89" t="str">
        <f>'[1]6.2 MŠ IROP'!J22</f>
        <v>Proboštov</v>
      </c>
      <c r="K21" s="17" t="str">
        <f>'[1]6.2 MŠ IROP'!K22</f>
        <v>Učebna  v přírodě</v>
      </c>
      <c r="L21" s="17">
        <f>'[1]6.2 MŠ IROP'!L22</f>
        <v>1000000</v>
      </c>
      <c r="M21" s="17">
        <f>'[1]6.2 MŠ IROP'!M22</f>
        <v>850000</v>
      </c>
      <c r="N21" s="17">
        <f>'[1]6.2 MŠ IROP'!N22</f>
        <v>2021</v>
      </c>
      <c r="O21" s="17">
        <f>'[1]6.2 MŠ IROP'!O22</f>
        <v>2027</v>
      </c>
      <c r="P21" s="18">
        <f>'[1]6.2 MŠ IROP'!P22</f>
        <v>0</v>
      </c>
      <c r="Q21" s="19">
        <f>'[1]6.2 MŠ IROP'!Q22</f>
        <v>0</v>
      </c>
      <c r="R21" s="19">
        <f>'[1]6.2 MŠ IROP'!R22</f>
        <v>0</v>
      </c>
      <c r="S21" s="19">
        <f>'[1]6.2 MŠ IROP'!S22</f>
        <v>0</v>
      </c>
    </row>
    <row r="22" spans="1:19" ht="67.5" x14ac:dyDescent="0.25">
      <c r="A22" s="88">
        <f>'[1]6.2 MŠ IROP'!A23</f>
        <v>20</v>
      </c>
      <c r="B22" s="89" t="str">
        <f>'[1]6.2 MŠ IROP'!B23</f>
        <v>Základní škola a Mateřská škola Kostomlaty pod Milešovkou, p.o., okr. Teplice</v>
      </c>
      <c r="C22" s="89" t="str">
        <f>'[1]6.2 MŠ IROP'!C23</f>
        <v>Obec Kostomlaty pod Milešovkou</v>
      </c>
      <c r="D22" s="17">
        <f>'[1]6.2 MŠ IROP'!D23</f>
        <v>72745380</v>
      </c>
      <c r="E22" s="17" t="str">
        <f>'[1]6.2 MŠ IROP'!E23</f>
        <v>102465606</v>
      </c>
      <c r="F22" s="17" t="str">
        <f>'[1]6.2 MŠ IROP'!F23</f>
        <v>600084736</v>
      </c>
      <c r="G22" s="17" t="str">
        <f>'[1]6.2 MŠ IROP'!G23</f>
        <v>Dokončení zateplení budovy MŠ</v>
      </c>
      <c r="H22" s="17" t="str">
        <f>'[1]6.2 MŠ IROP'!H23</f>
        <v>Ústecký</v>
      </c>
      <c r="I22" s="17" t="str">
        <f>'[1]6.2 MŠ IROP'!I23</f>
        <v>ORP Teplice</v>
      </c>
      <c r="J22" s="89" t="str">
        <f>'[1]6.2 MŠ IROP'!J23</f>
        <v>Kostomlaty pod Milešovkou</v>
      </c>
      <c r="K22" s="17" t="str">
        <f>'[1]6.2 MŠ IROP'!K23</f>
        <v>Dokončení zateplení budovy MŠ</v>
      </c>
      <c r="L22" s="17">
        <f>'[1]6.2 MŠ IROP'!L23</f>
        <v>2000000</v>
      </c>
      <c r="M22" s="17">
        <f>'[1]6.2 MŠ IROP'!M23</f>
        <v>1700000</v>
      </c>
      <c r="N22" s="17">
        <f>'[1]6.2 MŠ IROP'!N23</f>
        <v>2021</v>
      </c>
      <c r="O22" s="17">
        <f>'[1]6.2 MŠ IROP'!O23</f>
        <v>2027</v>
      </c>
      <c r="P22" s="18">
        <f>'[1]6.2 MŠ IROP'!P23</f>
        <v>0</v>
      </c>
      <c r="Q22" s="19">
        <f>'[1]6.2 MŠ IROP'!Q23</f>
        <v>0</v>
      </c>
      <c r="R22" s="19">
        <f>'[1]6.2 MŠ IROP'!R23</f>
        <v>0</v>
      </c>
      <c r="S22" s="19">
        <f>'[1]6.2 MŠ IROP'!S23</f>
        <v>0</v>
      </c>
    </row>
    <row r="23" spans="1:19" ht="67.5" x14ac:dyDescent="0.25">
      <c r="A23" s="88">
        <f>'[1]6.2 MŠ IROP'!A24</f>
        <v>21</v>
      </c>
      <c r="B23" s="89" t="str">
        <f>'[1]6.2 MŠ IROP'!B24</f>
        <v>Základní škola a Mateřská škola Kostomlaty pod Milešovkou, p.o., okr. Teplice</v>
      </c>
      <c r="C23" s="89" t="str">
        <f>'[1]6.2 MŠ IROP'!C24</f>
        <v>Obec Kostomlaty pod Milešovkou</v>
      </c>
      <c r="D23" s="17">
        <f>'[1]6.2 MŠ IROP'!D24</f>
        <v>72745380</v>
      </c>
      <c r="E23" s="17" t="str">
        <f>'[1]6.2 MŠ IROP'!E24</f>
        <v>102465606</v>
      </c>
      <c r="F23" s="17" t="str">
        <f>'[1]6.2 MŠ IROP'!F24</f>
        <v>600084736</v>
      </c>
      <c r="G23" s="17" t="str">
        <f>'[1]6.2 MŠ IROP'!G24</f>
        <v>Dětské hřiště v MŠ</v>
      </c>
      <c r="H23" s="17" t="str">
        <f>'[1]6.2 MŠ IROP'!H24</f>
        <v>Ústecký</v>
      </c>
      <c r="I23" s="17" t="str">
        <f>'[1]6.2 MŠ IROP'!I24</f>
        <v>ORP Teplice</v>
      </c>
      <c r="J23" s="89" t="str">
        <f>'[1]6.2 MŠ IROP'!J24</f>
        <v>Kostomlaty pod Milešovkou</v>
      </c>
      <c r="K23" s="17" t="str">
        <f>'[1]6.2 MŠ IROP'!K24</f>
        <v>Dětské hřiště v MŠ</v>
      </c>
      <c r="L23" s="17">
        <f>'[1]6.2 MŠ IROP'!L24</f>
        <v>350000</v>
      </c>
      <c r="M23" s="17">
        <f>'[1]6.2 MŠ IROP'!M24</f>
        <v>297500</v>
      </c>
      <c r="N23" s="17">
        <f>'[1]6.2 MŠ IROP'!N24</f>
        <v>2021</v>
      </c>
      <c r="O23" s="17">
        <f>'[1]6.2 MŠ IROP'!O24</f>
        <v>2027</v>
      </c>
      <c r="P23" s="18">
        <f>'[1]6.2 MŠ IROP'!P24</f>
        <v>0</v>
      </c>
      <c r="Q23" s="19">
        <f>'[1]6.2 MŠ IROP'!Q24</f>
        <v>0</v>
      </c>
      <c r="R23" s="19">
        <f>'[1]6.2 MŠ IROP'!R24</f>
        <v>0</v>
      </c>
      <c r="S23" s="19">
        <f>'[1]6.2 MŠ IROP'!S24</f>
        <v>0</v>
      </c>
    </row>
    <row r="24" spans="1:19" ht="409.5" x14ac:dyDescent="0.25">
      <c r="A24" s="88">
        <f>'[1]6.2 MŠ IROP'!A25</f>
        <v>22</v>
      </c>
      <c r="B24" s="89" t="str">
        <f>'[1]6.2 MŠ IROP'!B25</f>
        <v>Biskupské gymnázium, Základní škola a Mateřská škola Bohosudov</v>
      </c>
      <c r="C24" s="89" t="str">
        <f>'[1]6.2 MŠ IROP'!C25</f>
        <v>Biskupství litoměřické</v>
      </c>
      <c r="D24" s="17">
        <f>'[1]6.2 MŠ IROP'!D25</f>
        <v>70901619</v>
      </c>
      <c r="E24" s="17">
        <f>'[1]6.2 MŠ IROP'!E25</f>
        <v>181038811</v>
      </c>
      <c r="F24" s="17">
        <f>'[1]6.2 MŠ IROP'!F25</f>
        <v>600001431</v>
      </c>
      <c r="G24" s="17" t="str">
        <f>'[1]6.2 MŠ IROP'!G25</f>
        <v>Vybudování výukové komunitní zahrady a komunitního centra</v>
      </c>
      <c r="H24" s="17" t="str">
        <f>'[1]6.2 MŠ IROP'!H25</f>
        <v>Ústecký</v>
      </c>
      <c r="I24" s="17" t="str">
        <f>'[1]6.2 MŠ IROP'!I25</f>
        <v>ORP Teplice</v>
      </c>
      <c r="J24" s="89" t="str">
        <f>'[1]6.2 MŠ IROP'!J25</f>
        <v>Krupka</v>
      </c>
      <c r="K24" s="17" t="str">
        <f>'[1]6.2 MŠ IROP'!K25</f>
        <v>Cílem projektu je podpořit rozvoj klíčových kompetencí a dovedností RVP vybudováním či modernizací přírodní učebny včetně konektivity, komunitní zahrady s hřištěm a komunitního centra – tedy vytvoření vnitřního i venkovního zázemí pro komunitní aktivity mateřské školy vedoucí k sociální inkluzi (veřejně přístupné prostory pro sportovní aktivity, knihovna, společenské místnosti, zázemí pro pracovníky školy), které by se využívalo ve výuce a po vyučování by sloužilo jako centrum vzdělanosti a komunitních aktivit celého města. Projekt vede k vyšší kvalitě výchovy a vzdělávání a ke zvyšování konkurenceschopnosti školy.</v>
      </c>
      <c r="L24" s="17">
        <f>'[1]6.2 MŠ IROP'!L25</f>
        <v>37000000</v>
      </c>
      <c r="M24" s="17">
        <f>'[1]6.2 MŠ IROP'!M25</f>
        <v>31450000</v>
      </c>
      <c r="N24" s="171">
        <v>2026</v>
      </c>
      <c r="O24" s="127">
        <v>2030</v>
      </c>
      <c r="P24" s="18">
        <f>'[1]6.2 MŠ IROP'!P25</f>
        <v>0</v>
      </c>
      <c r="Q24" s="19" t="str">
        <f>'[1]6.2 MŠ IROP'!Q25</f>
        <v>x</v>
      </c>
      <c r="R24" s="19" t="str">
        <f>'[1]6.2 MŠ IROP'!R25</f>
        <v>Zpracován PZ</v>
      </c>
      <c r="S24" s="19" t="str">
        <f>'[1]6.2 MŠ IROP'!S25</f>
        <v>ne</v>
      </c>
    </row>
    <row r="25" spans="1:19" ht="409.5" x14ac:dyDescent="0.25">
      <c r="A25" s="88">
        <f>'[1]6.2 MŠ IROP'!A26</f>
        <v>23</v>
      </c>
      <c r="B25" s="89" t="str">
        <f>'[1]6.2 MŠ IROP'!B26</f>
        <v>Biskupské gymnázium, Základní škola a Mateřská škola Bohosudov</v>
      </c>
      <c r="C25" s="89" t="str">
        <f>'[1]6.2 MŠ IROP'!C26</f>
        <v>Biskupství litoměřické</v>
      </c>
      <c r="D25" s="17">
        <f>'[1]6.2 MŠ IROP'!D26</f>
        <v>70901619</v>
      </c>
      <c r="E25" s="17">
        <f>'[1]6.2 MŠ IROP'!E26</f>
        <v>181038811</v>
      </c>
      <c r="F25" s="17">
        <f>'[1]6.2 MŠ IROP'!F26</f>
        <v>600001431</v>
      </c>
      <c r="G25" s="17" t="str">
        <f>'[1]6.2 MŠ IROP'!G26</f>
        <v>Vybudování zázemí pro fungování Dětské skupiny pro děti od 2 do 3 let</v>
      </c>
      <c r="H25" s="17" t="str">
        <f>'[1]6.2 MŠ IROP'!H26</f>
        <v>Ústecký</v>
      </c>
      <c r="I25" s="17" t="str">
        <f>'[1]6.2 MŠ IROP'!I26</f>
        <v>ORP Teplice</v>
      </c>
      <c r="J25" s="89" t="str">
        <f>'[1]6.2 MŠ IROP'!J26</f>
        <v>Krupka</v>
      </c>
      <c r="K25" s="17" t="str">
        <f>'[1]6.2 MŠ IROP'!K26</f>
        <v xml:space="preserve">Cílem projektu je vybudovat veškeré zázemí pro fungování Dětské skupiny pro děti od 2 do 3 let, čímž dojde ke snížení počtu tříletých dětí v mateřské škole a uvolní se tak místo pro starší děti. Založení dětské skupiny na naší škole pomůže odstranit nerovnosti na trhu práce žen s malými dětmi, které jsou způsobeny nedostatečnou možností využití flexibilních forem práce, nezájmem a obvykle hůře placenými částečnými úvazky, koncepcí institutu relativně dlouhé rodičovské dovolené spolu s celkovým nastavením systému dávek pro rodiny s malými dětmi a v podstatné míře rovněž nedostatečnou, místně a finančně nedostupnou nabídkou služeb péče o děti. </v>
      </c>
      <c r="L25" s="17">
        <f>'[1]6.2 MŠ IROP'!L26</f>
        <v>15000000</v>
      </c>
      <c r="M25" s="17">
        <f>'[1]6.2 MŠ IROP'!M26</f>
        <v>12750000</v>
      </c>
      <c r="N25" s="171">
        <v>2026</v>
      </c>
      <c r="O25" s="127">
        <v>2030</v>
      </c>
      <c r="P25" s="18" t="str">
        <f>'[1]6.2 MŠ IROP'!P26</f>
        <v>x</v>
      </c>
      <c r="Q25" s="19" t="str">
        <f>'[1]6.2 MŠ IROP'!Q26</f>
        <v>x</v>
      </c>
      <c r="R25" s="19" t="str">
        <f>'[1]6.2 MŠ IROP'!R26</f>
        <v>Zpracován PZ</v>
      </c>
      <c r="S25" s="19" t="str">
        <f>'[1]6.2 MŠ IROP'!S26</f>
        <v>ne</v>
      </c>
    </row>
    <row r="26" spans="1:19" ht="54" x14ac:dyDescent="0.25">
      <c r="A26" s="88">
        <f>'[1]6.2 MŠ IROP'!A27</f>
        <v>24</v>
      </c>
      <c r="B26" s="89" t="str">
        <f>'[1]6.2 MŠ IROP'!B27</f>
        <v>Mateřská škola "Čtyřlístek", Novosedlice, příspěvková organizace</v>
      </c>
      <c r="C26" s="89" t="str">
        <f>'[1]6.2 MŠ IROP'!C27</f>
        <v>obec Novosedlice</v>
      </c>
      <c r="D26" s="17">
        <f>'[1]6.2 MŠ IROP'!D27</f>
        <v>70971323</v>
      </c>
      <c r="E26" s="17">
        <f>'[1]6.2 MŠ IROP'!E27</f>
        <v>107568187</v>
      </c>
      <c r="F26" s="17">
        <f>'[1]6.2 MŠ IROP'!F27</f>
        <v>600084230</v>
      </c>
      <c r="G26" s="17" t="str">
        <f>'[1]6.2 MŠ IROP'!G27</f>
        <v>Výstavba nové mateřské školy v obci Novosedlice</v>
      </c>
      <c r="H26" s="17" t="str">
        <f>'[1]6.2 MŠ IROP'!H27</f>
        <v>Ústecký kraj</v>
      </c>
      <c r="I26" s="17" t="str">
        <f>'[1]6.2 MŠ IROP'!I27</f>
        <v>Teplice</v>
      </c>
      <c r="J26" s="89" t="str">
        <f>'[1]6.2 MŠ IROP'!J27</f>
        <v>Novosedlice</v>
      </c>
      <c r="K26" s="17" t="str">
        <f>'[1]6.2 MŠ IROP'!K27</f>
        <v>Výstavba nové mateřské školy v obci Novosedlice</v>
      </c>
      <c r="L26" s="17">
        <f>'[1]6.2 MŠ IROP'!L27</f>
        <v>75000000</v>
      </c>
      <c r="M26" s="17">
        <f>'[1]6.2 MŠ IROP'!M27</f>
        <v>52500000</v>
      </c>
      <c r="N26" s="17">
        <f>'[1]6.2 MŠ IROP'!N27</f>
        <v>2024</v>
      </c>
      <c r="O26" s="17">
        <f>'[1]6.2 MŠ IROP'!O27</f>
        <v>2027</v>
      </c>
      <c r="P26" s="18" t="str">
        <f>'[1]6.2 MŠ IROP'!P27</f>
        <v>ano</v>
      </c>
      <c r="Q26" s="19" t="str">
        <f>'[1]6.2 MŠ IROP'!Q27</f>
        <v>ano</v>
      </c>
      <c r="R26" s="19" t="str">
        <f>'[1]6.2 MŠ IROP'!R27</f>
        <v>ve fázi zhotovení architektonické studie</v>
      </c>
      <c r="S26" s="19" t="str">
        <f>'[1]6.2 MŠ IROP'!S27</f>
        <v>ne</v>
      </c>
    </row>
    <row r="27" spans="1:19" ht="81" x14ac:dyDescent="0.25">
      <c r="A27" s="88">
        <f>'[1]6.2 MŠ IROP'!A28</f>
        <v>25</v>
      </c>
      <c r="B27" s="89" t="str">
        <f>'[1]6.2 MŠ IROP'!B28</f>
        <v>Mateřská škola "Čtyřlístek", Novosedlice, příspěvková organizace</v>
      </c>
      <c r="C27" s="89" t="str">
        <f>'[1]6.2 MŠ IROP'!C28</f>
        <v>obec Novosedlice</v>
      </c>
      <c r="D27" s="17">
        <f>'[1]6.2 MŠ IROP'!D28</f>
        <v>70971323</v>
      </c>
      <c r="E27" s="17">
        <f>'[1]6.2 MŠ IROP'!E28</f>
        <v>107568187</v>
      </c>
      <c r="F27" s="17">
        <f>'[1]6.2 MŠ IROP'!F28</f>
        <v>600084230</v>
      </c>
      <c r="G27" s="17" t="str">
        <f>'[1]6.2 MŠ IROP'!G28</f>
        <v>Rekonstrukce stávající budovy mateřské školy v obci Novosedlice a vybudování únikové cesty</v>
      </c>
      <c r="H27" s="17" t="str">
        <f>'[1]6.2 MŠ IROP'!H28</f>
        <v>Ústecký kraj</v>
      </c>
      <c r="I27" s="17" t="str">
        <f>'[1]6.2 MŠ IROP'!I28</f>
        <v>Teplice</v>
      </c>
      <c r="J27" s="89" t="str">
        <f>'[1]6.2 MŠ IROP'!J28</f>
        <v>Novosedlice</v>
      </c>
      <c r="K27" s="17" t="str">
        <f>'[1]6.2 MŠ IROP'!K28</f>
        <v>Rekonstrukce stávající budovy mateřské školy v obci Novosedlice a vybudování únikové cesty</v>
      </c>
      <c r="L27" s="17">
        <f>'[1]6.2 MŠ IROP'!L28</f>
        <v>32000000</v>
      </c>
      <c r="M27" s="17">
        <f>'[1]6.2 MŠ IROP'!M28</f>
        <v>27200000</v>
      </c>
      <c r="N27" s="17">
        <f>'[1]6.2 MŠ IROP'!N28</f>
        <v>2024</v>
      </c>
      <c r="O27" s="17">
        <f>'[1]6.2 MŠ IROP'!O28</f>
        <v>2025</v>
      </c>
      <c r="P27" s="18" t="str">
        <f>'[1]6.2 MŠ IROP'!P28</f>
        <v>ne</v>
      </c>
      <c r="Q27" s="19" t="str">
        <f>'[1]6.2 MŠ IROP'!Q28</f>
        <v>ano</v>
      </c>
      <c r="R27" s="19" t="str">
        <f>'[1]6.2 MŠ IROP'!R28</f>
        <v>zpracovaná dílčí PD</v>
      </c>
      <c r="S27" s="19" t="str">
        <f>'[1]6.2 MŠ IROP'!S28</f>
        <v>ne</v>
      </c>
    </row>
    <row r="28" spans="1:19" ht="148.5" x14ac:dyDescent="0.25">
      <c r="A28" s="88">
        <v>26</v>
      </c>
      <c r="B28" s="89" t="s">
        <v>214</v>
      </c>
      <c r="C28" s="89" t="s">
        <v>241</v>
      </c>
      <c r="D28" s="17">
        <v>70901619</v>
      </c>
      <c r="E28" s="17">
        <v>181038811</v>
      </c>
      <c r="F28" s="17">
        <v>600001431</v>
      </c>
      <c r="G28" s="17" t="s">
        <v>354</v>
      </c>
      <c r="H28" s="17" t="s">
        <v>36</v>
      </c>
      <c r="I28" s="17" t="s">
        <v>37</v>
      </c>
      <c r="J28" s="89" t="s">
        <v>54</v>
      </c>
      <c r="K28" s="17" t="s">
        <v>355</v>
      </c>
      <c r="L28" s="67">
        <v>1000000</v>
      </c>
      <c r="M28" s="67">
        <v>850000</v>
      </c>
      <c r="N28" s="17">
        <v>2025</v>
      </c>
      <c r="O28" s="17">
        <v>2030</v>
      </c>
      <c r="P28" s="19">
        <v>0</v>
      </c>
      <c r="Q28" s="19" t="s">
        <v>104</v>
      </c>
      <c r="R28" s="19" t="s">
        <v>272</v>
      </c>
      <c r="S28" s="19" t="s">
        <v>92</v>
      </c>
    </row>
    <row r="29" spans="1:19" ht="175.5" x14ac:dyDescent="0.25">
      <c r="A29" s="90">
        <v>27</v>
      </c>
      <c r="B29" s="89" t="s">
        <v>214</v>
      </c>
      <c r="C29" s="89" t="s">
        <v>241</v>
      </c>
      <c r="D29" s="17">
        <v>70901619</v>
      </c>
      <c r="E29" s="17">
        <v>181038811</v>
      </c>
      <c r="F29" s="17">
        <v>600001431</v>
      </c>
      <c r="G29" s="17" t="s">
        <v>356</v>
      </c>
      <c r="H29" s="17" t="s">
        <v>36</v>
      </c>
      <c r="I29" s="17" t="s">
        <v>37</v>
      </c>
      <c r="J29" s="89" t="s">
        <v>54</v>
      </c>
      <c r="K29" s="17" t="s">
        <v>357</v>
      </c>
      <c r="L29" s="67">
        <v>5000000</v>
      </c>
      <c r="M29" s="67">
        <v>4250000</v>
      </c>
      <c r="N29" s="17">
        <v>2025</v>
      </c>
      <c r="O29" s="17">
        <v>2030</v>
      </c>
      <c r="P29" s="21">
        <v>0</v>
      </c>
      <c r="Q29" s="21" t="s">
        <v>104</v>
      </c>
      <c r="R29" s="21" t="s">
        <v>272</v>
      </c>
      <c r="S29" s="21" t="s">
        <v>92</v>
      </c>
    </row>
    <row r="30" spans="1:19" ht="54" x14ac:dyDescent="0.25">
      <c r="A30" s="88">
        <v>28</v>
      </c>
      <c r="B30" s="22" t="s">
        <v>404</v>
      </c>
      <c r="C30" s="22" t="s">
        <v>264</v>
      </c>
      <c r="D30" s="68">
        <v>72743042</v>
      </c>
      <c r="E30" s="68">
        <v>107567962</v>
      </c>
      <c r="F30" s="68">
        <v>600084108</v>
      </c>
      <c r="G30" s="22" t="s">
        <v>358</v>
      </c>
      <c r="H30" s="17" t="s">
        <v>36</v>
      </c>
      <c r="I30" s="17" t="s">
        <v>37</v>
      </c>
      <c r="J30" s="22" t="s">
        <v>38</v>
      </c>
      <c r="K30" s="22" t="s">
        <v>358</v>
      </c>
      <c r="L30" s="69">
        <v>120000</v>
      </c>
      <c r="M30" s="69">
        <f>L30/100*70</f>
        <v>84000</v>
      </c>
      <c r="N30" s="68">
        <v>2024</v>
      </c>
      <c r="O30" s="68">
        <v>2027</v>
      </c>
      <c r="P30" s="18"/>
      <c r="Q30" s="18"/>
      <c r="R30" s="18"/>
      <c r="S30" s="18"/>
    </row>
    <row r="31" spans="1:19" ht="54" x14ac:dyDescent="0.25">
      <c r="A31" s="88">
        <v>29</v>
      </c>
      <c r="B31" s="22" t="s">
        <v>404</v>
      </c>
      <c r="C31" s="22" t="s">
        <v>264</v>
      </c>
      <c r="D31" s="68">
        <v>72743042</v>
      </c>
      <c r="E31" s="68">
        <v>107567962</v>
      </c>
      <c r="F31" s="68">
        <v>600084108</v>
      </c>
      <c r="G31" s="22" t="s">
        <v>359</v>
      </c>
      <c r="H31" s="17" t="s">
        <v>36</v>
      </c>
      <c r="I31" s="17" t="s">
        <v>37</v>
      </c>
      <c r="J31" s="22" t="s">
        <v>38</v>
      </c>
      <c r="K31" s="22" t="s">
        <v>359</v>
      </c>
      <c r="L31" s="69">
        <v>100000</v>
      </c>
      <c r="M31" s="69">
        <f>L31/100*85</f>
        <v>85000</v>
      </c>
      <c r="N31" s="68">
        <v>2024</v>
      </c>
      <c r="O31" s="68">
        <v>2027</v>
      </c>
      <c r="P31" s="72"/>
      <c r="Q31" s="20"/>
      <c r="R31" s="20"/>
      <c r="S31" s="20"/>
    </row>
    <row r="32" spans="1:19" ht="54" x14ac:dyDescent="0.25">
      <c r="A32" s="90">
        <v>30</v>
      </c>
      <c r="B32" s="22" t="s">
        <v>404</v>
      </c>
      <c r="C32" s="22" t="s">
        <v>264</v>
      </c>
      <c r="D32" s="68">
        <v>72743042</v>
      </c>
      <c r="E32" s="68">
        <v>107567962</v>
      </c>
      <c r="F32" s="68">
        <v>600084108</v>
      </c>
      <c r="G32" s="68" t="s">
        <v>360</v>
      </c>
      <c r="H32" s="17" t="s">
        <v>36</v>
      </c>
      <c r="I32" s="17" t="s">
        <v>37</v>
      </c>
      <c r="J32" s="22" t="s">
        <v>38</v>
      </c>
      <c r="K32" s="68" t="s">
        <v>360</v>
      </c>
      <c r="L32" s="69">
        <v>200000</v>
      </c>
      <c r="M32" s="69">
        <v>170000</v>
      </c>
      <c r="N32" s="68">
        <v>2024</v>
      </c>
      <c r="O32" s="68">
        <v>2027</v>
      </c>
      <c r="P32" s="72" t="s">
        <v>104</v>
      </c>
      <c r="Q32" s="20"/>
      <c r="R32" s="20"/>
      <c r="S32" s="20"/>
    </row>
    <row r="33" spans="1:19" ht="108.6" customHeight="1" x14ac:dyDescent="0.25">
      <c r="A33" s="88">
        <v>31</v>
      </c>
      <c r="B33" s="22" t="s">
        <v>361</v>
      </c>
      <c r="C33" s="22" t="s">
        <v>264</v>
      </c>
      <c r="D33" s="68">
        <v>60232790</v>
      </c>
      <c r="E33" s="68">
        <v>107567997</v>
      </c>
      <c r="F33" s="68">
        <v>600084124</v>
      </c>
      <c r="G33" s="68" t="s">
        <v>362</v>
      </c>
      <c r="H33" s="68" t="s">
        <v>36</v>
      </c>
      <c r="I33" s="68" t="s">
        <v>49</v>
      </c>
      <c r="J33" s="22" t="s">
        <v>38</v>
      </c>
      <c r="K33" s="22" t="s">
        <v>363</v>
      </c>
      <c r="L33" s="69">
        <v>1000000</v>
      </c>
      <c r="M33" s="69">
        <v>850000</v>
      </c>
      <c r="N33" s="68">
        <v>2024</v>
      </c>
      <c r="O33" s="68">
        <v>2027</v>
      </c>
      <c r="P33" s="72" t="s">
        <v>104</v>
      </c>
      <c r="Q33" s="18"/>
      <c r="R33" s="173" t="s">
        <v>446</v>
      </c>
      <c r="S33" s="18" t="s">
        <v>177</v>
      </c>
    </row>
    <row r="34" spans="1:19" ht="70.900000000000006" customHeight="1" x14ac:dyDescent="0.25">
      <c r="A34" s="88">
        <v>32</v>
      </c>
      <c r="B34" s="22" t="s">
        <v>364</v>
      </c>
      <c r="C34" s="22" t="s">
        <v>264</v>
      </c>
      <c r="D34" s="68">
        <v>60232790</v>
      </c>
      <c r="E34" s="68">
        <v>107567997</v>
      </c>
      <c r="F34" s="68">
        <v>600084124</v>
      </c>
      <c r="G34" s="68" t="s">
        <v>365</v>
      </c>
      <c r="H34" s="68" t="s">
        <v>36</v>
      </c>
      <c r="I34" s="68" t="s">
        <v>49</v>
      </c>
      <c r="J34" s="22" t="s">
        <v>38</v>
      </c>
      <c r="K34" s="22" t="s">
        <v>366</v>
      </c>
      <c r="L34" s="69">
        <v>300000</v>
      </c>
      <c r="M34" s="69">
        <v>255000</v>
      </c>
      <c r="N34" s="68">
        <v>2024</v>
      </c>
      <c r="O34" s="68">
        <v>2027</v>
      </c>
      <c r="P34" s="72" t="s">
        <v>104</v>
      </c>
      <c r="Q34" s="20"/>
      <c r="R34" s="174" t="s">
        <v>445</v>
      </c>
      <c r="S34" s="20" t="s">
        <v>177</v>
      </c>
    </row>
    <row r="35" spans="1:19" ht="40.5" x14ac:dyDescent="0.25">
      <c r="A35" s="90">
        <v>33</v>
      </c>
      <c r="B35" s="22" t="s">
        <v>403</v>
      </c>
      <c r="C35" s="22" t="s">
        <v>33</v>
      </c>
      <c r="D35" s="68">
        <v>72743280</v>
      </c>
      <c r="E35" s="68">
        <v>107567989</v>
      </c>
      <c r="F35" s="68">
        <v>600084116</v>
      </c>
      <c r="G35" s="68" t="s">
        <v>367</v>
      </c>
      <c r="H35" s="68" t="s">
        <v>36</v>
      </c>
      <c r="I35" s="68" t="s">
        <v>37</v>
      </c>
      <c r="J35" s="22" t="s">
        <v>38</v>
      </c>
      <c r="K35" s="22" t="s">
        <v>368</v>
      </c>
      <c r="L35" s="69">
        <v>3000000</v>
      </c>
      <c r="M35" s="69">
        <v>2550000</v>
      </c>
      <c r="N35" s="70">
        <v>45536</v>
      </c>
      <c r="O35" s="70">
        <v>46722</v>
      </c>
      <c r="P35" s="72" t="s">
        <v>104</v>
      </c>
      <c r="Q35" s="18"/>
      <c r="R35" s="18"/>
      <c r="S35" s="18"/>
    </row>
    <row r="36" spans="1:19" ht="40.5" x14ac:dyDescent="0.25">
      <c r="A36" s="88">
        <v>34</v>
      </c>
      <c r="B36" s="22" t="s">
        <v>403</v>
      </c>
      <c r="C36" s="22" t="s">
        <v>33</v>
      </c>
      <c r="D36" s="68">
        <v>72743280</v>
      </c>
      <c r="E36" s="68">
        <v>107567989</v>
      </c>
      <c r="F36" s="68">
        <v>600084116</v>
      </c>
      <c r="G36" s="68" t="s">
        <v>365</v>
      </c>
      <c r="H36" s="68" t="s">
        <v>36</v>
      </c>
      <c r="I36" s="68" t="s">
        <v>37</v>
      </c>
      <c r="J36" s="22" t="s">
        <v>38</v>
      </c>
      <c r="K36" s="22" t="s">
        <v>369</v>
      </c>
      <c r="L36" s="69">
        <v>160000</v>
      </c>
      <c r="M36" s="69">
        <v>136000</v>
      </c>
      <c r="N36" s="70">
        <v>45536</v>
      </c>
      <c r="O36" s="70">
        <v>46722</v>
      </c>
      <c r="P36" s="72" t="s">
        <v>104</v>
      </c>
      <c r="Q36" s="18"/>
      <c r="R36" s="18"/>
      <c r="S36" s="18"/>
    </row>
    <row r="37" spans="1:19" ht="40.5" x14ac:dyDescent="0.25">
      <c r="A37" s="88">
        <v>35</v>
      </c>
      <c r="B37" s="22" t="s">
        <v>403</v>
      </c>
      <c r="C37" s="22" t="s">
        <v>33</v>
      </c>
      <c r="D37" s="68">
        <v>72743280</v>
      </c>
      <c r="E37" s="68">
        <v>107567989</v>
      </c>
      <c r="F37" s="68">
        <v>600084116</v>
      </c>
      <c r="G37" s="68" t="s">
        <v>367</v>
      </c>
      <c r="H37" s="68" t="s">
        <v>36</v>
      </c>
      <c r="I37" s="68" t="s">
        <v>37</v>
      </c>
      <c r="J37" s="22" t="s">
        <v>38</v>
      </c>
      <c r="K37" s="68" t="s">
        <v>370</v>
      </c>
      <c r="L37" s="69">
        <v>4000000</v>
      </c>
      <c r="M37" s="69">
        <v>3400000</v>
      </c>
      <c r="N37" s="70">
        <v>45536</v>
      </c>
      <c r="O37" s="70">
        <v>46722</v>
      </c>
      <c r="P37" s="73" t="s">
        <v>104</v>
      </c>
      <c r="Q37" s="20"/>
      <c r="R37" s="20"/>
      <c r="S37" s="20"/>
    </row>
    <row r="38" spans="1:19" ht="54" x14ac:dyDescent="0.25">
      <c r="A38" s="90">
        <v>36</v>
      </c>
      <c r="B38" s="22" t="s">
        <v>141</v>
      </c>
      <c r="C38" s="22" t="s">
        <v>142</v>
      </c>
      <c r="D38" s="22">
        <v>70981086</v>
      </c>
      <c r="E38" s="22">
        <v>107568497</v>
      </c>
      <c r="F38" s="22">
        <v>600084825</v>
      </c>
      <c r="G38" s="22" t="s">
        <v>468</v>
      </c>
      <c r="H38" s="22" t="s">
        <v>36</v>
      </c>
      <c r="I38" s="22" t="s">
        <v>49</v>
      </c>
      <c r="J38" s="22" t="s">
        <v>145</v>
      </c>
      <c r="K38" s="22" t="s">
        <v>371</v>
      </c>
      <c r="L38" s="71">
        <v>500000</v>
      </c>
      <c r="M38" s="71">
        <v>350000</v>
      </c>
      <c r="N38" s="22">
        <v>2026</v>
      </c>
      <c r="O38" s="22">
        <v>2027</v>
      </c>
      <c r="P38" s="65"/>
      <c r="Q38" s="65"/>
      <c r="R38" s="65" t="s">
        <v>265</v>
      </c>
      <c r="S38" s="65" t="s">
        <v>92</v>
      </c>
    </row>
    <row r="39" spans="1:19" ht="67.5" x14ac:dyDescent="0.25">
      <c r="A39" s="88">
        <v>37</v>
      </c>
      <c r="B39" s="22" t="s">
        <v>141</v>
      </c>
      <c r="C39" s="22" t="s">
        <v>142</v>
      </c>
      <c r="D39" s="22">
        <v>70981086</v>
      </c>
      <c r="E39" s="22">
        <v>107568497</v>
      </c>
      <c r="F39" s="22">
        <v>600084825</v>
      </c>
      <c r="G39" s="22" t="s">
        <v>469</v>
      </c>
      <c r="H39" s="22" t="s">
        <v>36</v>
      </c>
      <c r="I39" s="22" t="s">
        <v>49</v>
      </c>
      <c r="J39" s="22" t="s">
        <v>145</v>
      </c>
      <c r="K39" s="22" t="s">
        <v>372</v>
      </c>
      <c r="L39" s="71">
        <v>400000</v>
      </c>
      <c r="M39" s="71">
        <v>340000</v>
      </c>
      <c r="N39" s="22">
        <v>2026</v>
      </c>
      <c r="O39" s="22">
        <v>2027</v>
      </c>
      <c r="P39" s="65"/>
      <c r="Q39" s="65"/>
      <c r="R39" s="65" t="s">
        <v>265</v>
      </c>
      <c r="S39" s="65" t="s">
        <v>92</v>
      </c>
    </row>
    <row r="40" spans="1:19" ht="54" x14ac:dyDescent="0.25">
      <c r="A40" s="88">
        <v>38</v>
      </c>
      <c r="B40" s="22" t="s">
        <v>141</v>
      </c>
      <c r="C40" s="22" t="s">
        <v>142</v>
      </c>
      <c r="D40" s="22">
        <v>70981086</v>
      </c>
      <c r="E40" s="22">
        <v>107568497</v>
      </c>
      <c r="F40" s="22">
        <v>600084825</v>
      </c>
      <c r="G40" s="22" t="s">
        <v>373</v>
      </c>
      <c r="H40" s="22" t="s">
        <v>36</v>
      </c>
      <c r="I40" s="22" t="s">
        <v>49</v>
      </c>
      <c r="J40" s="22" t="s">
        <v>145</v>
      </c>
      <c r="K40" s="22" t="s">
        <v>374</v>
      </c>
      <c r="L40" s="71">
        <v>2500000</v>
      </c>
      <c r="M40" s="71">
        <v>1500000</v>
      </c>
      <c r="N40" s="22">
        <v>2026</v>
      </c>
      <c r="O40" s="22">
        <v>2027</v>
      </c>
      <c r="P40" s="65"/>
      <c r="Q40" s="65"/>
      <c r="R40" s="65" t="s">
        <v>265</v>
      </c>
      <c r="S40" s="65" t="s">
        <v>92</v>
      </c>
    </row>
    <row r="41" spans="1:19" ht="54" x14ac:dyDescent="0.25">
      <c r="A41" s="146">
        <v>39</v>
      </c>
      <c r="B41" s="152" t="s">
        <v>439</v>
      </c>
      <c r="C41" s="152" t="s">
        <v>33</v>
      </c>
      <c r="D41" s="153">
        <v>72742968</v>
      </c>
      <c r="E41" s="153" t="s">
        <v>440</v>
      </c>
      <c r="F41" s="153">
        <v>600084370</v>
      </c>
      <c r="G41" s="153" t="s">
        <v>367</v>
      </c>
      <c r="H41" s="153" t="s">
        <v>36</v>
      </c>
      <c r="I41" s="153" t="s">
        <v>37</v>
      </c>
      <c r="J41" s="152" t="s">
        <v>38</v>
      </c>
      <c r="K41" s="153" t="s">
        <v>441</v>
      </c>
      <c r="L41" s="154">
        <v>1200000</v>
      </c>
      <c r="M41" s="154">
        <v>1000000</v>
      </c>
      <c r="N41" s="155">
        <v>2025</v>
      </c>
      <c r="O41" s="155">
        <v>2027</v>
      </c>
      <c r="P41" s="156">
        <v>0</v>
      </c>
      <c r="Q41" s="156">
        <v>0</v>
      </c>
      <c r="R41" s="156">
        <v>0</v>
      </c>
      <c r="S41" s="156">
        <v>0</v>
      </c>
    </row>
    <row r="42" spans="1:19" ht="81" x14ac:dyDescent="0.25">
      <c r="A42" s="146">
        <v>40</v>
      </c>
      <c r="B42" s="125" t="s">
        <v>361</v>
      </c>
      <c r="C42" s="125" t="s">
        <v>264</v>
      </c>
      <c r="D42" s="125">
        <v>60232790</v>
      </c>
      <c r="E42" s="125">
        <v>107567997</v>
      </c>
      <c r="F42" s="125">
        <v>600084124</v>
      </c>
      <c r="G42" s="125" t="s">
        <v>443</v>
      </c>
      <c r="H42" s="125" t="s">
        <v>36</v>
      </c>
      <c r="I42" s="125" t="s">
        <v>49</v>
      </c>
      <c r="J42" s="125" t="s">
        <v>38</v>
      </c>
      <c r="K42" s="125" t="s">
        <v>444</v>
      </c>
      <c r="L42" s="124">
        <v>3000000</v>
      </c>
      <c r="M42" s="124">
        <v>2550000</v>
      </c>
      <c r="N42" s="125">
        <v>2026</v>
      </c>
      <c r="O42" s="125">
        <v>2027</v>
      </c>
      <c r="P42" s="157" t="s">
        <v>104</v>
      </c>
      <c r="Q42" s="129"/>
      <c r="R42" s="129"/>
      <c r="S42" s="129" t="s">
        <v>177</v>
      </c>
    </row>
    <row r="43" spans="1:19" ht="27" x14ac:dyDescent="0.25">
      <c r="A43" s="146">
        <v>41</v>
      </c>
      <c r="B43" s="127" t="s">
        <v>486</v>
      </c>
      <c r="C43" s="127" t="s">
        <v>50</v>
      </c>
      <c r="D43" s="150">
        <v>61514811</v>
      </c>
      <c r="E43" s="150">
        <v>107568101</v>
      </c>
      <c r="F43" s="150">
        <v>600084183</v>
      </c>
      <c r="G43" s="150" t="s">
        <v>487</v>
      </c>
      <c r="H43" s="150" t="s">
        <v>36</v>
      </c>
      <c r="I43" s="150" t="s">
        <v>37</v>
      </c>
      <c r="J43" s="127" t="s">
        <v>54</v>
      </c>
      <c r="K43" s="150" t="s">
        <v>488</v>
      </c>
      <c r="L43" s="150">
        <v>300000</v>
      </c>
      <c r="M43" s="150">
        <f>0.85*L43</f>
        <v>255000</v>
      </c>
      <c r="N43" s="150">
        <v>2025</v>
      </c>
      <c r="O43" s="150">
        <v>2027</v>
      </c>
      <c r="P43" s="158"/>
      <c r="Q43" s="158"/>
      <c r="R43" s="158"/>
      <c r="S43" s="158"/>
    </row>
    <row r="44" spans="1:19" ht="54" x14ac:dyDescent="0.25">
      <c r="A44" s="146">
        <v>42</v>
      </c>
      <c r="B44" s="127" t="s">
        <v>486</v>
      </c>
      <c r="C44" s="127" t="s">
        <v>50</v>
      </c>
      <c r="D44" s="150">
        <v>61514811</v>
      </c>
      <c r="E44" s="150">
        <v>107568101</v>
      </c>
      <c r="F44" s="150">
        <v>600084183</v>
      </c>
      <c r="G44" s="150" t="s">
        <v>489</v>
      </c>
      <c r="H44" s="150" t="s">
        <v>36</v>
      </c>
      <c r="I44" s="150" t="s">
        <v>37</v>
      </c>
      <c r="J44" s="127" t="s">
        <v>54</v>
      </c>
      <c r="K44" s="150" t="s">
        <v>490</v>
      </c>
      <c r="L44" s="150">
        <v>300000</v>
      </c>
      <c r="M44" s="150">
        <f>0.85*L44</f>
        <v>255000</v>
      </c>
      <c r="N44" s="150">
        <v>2025</v>
      </c>
      <c r="O44" s="150">
        <v>2027</v>
      </c>
      <c r="P44" s="158"/>
      <c r="Q44" s="158"/>
      <c r="R44" s="158"/>
      <c r="S44" s="158"/>
    </row>
    <row r="45" spans="1:19" ht="40.5" x14ac:dyDescent="0.25">
      <c r="A45" s="146">
        <v>43</v>
      </c>
      <c r="B45" s="127" t="s">
        <v>486</v>
      </c>
      <c r="C45" s="127" t="s">
        <v>50</v>
      </c>
      <c r="D45" s="150">
        <v>61514811</v>
      </c>
      <c r="E45" s="150" t="s">
        <v>491</v>
      </c>
      <c r="F45" s="150" t="s">
        <v>492</v>
      </c>
      <c r="G45" s="150" t="s">
        <v>493</v>
      </c>
      <c r="H45" s="150" t="s">
        <v>36</v>
      </c>
      <c r="I45" s="150" t="s">
        <v>37</v>
      </c>
      <c r="J45" s="127" t="s">
        <v>54</v>
      </c>
      <c r="K45" s="150" t="s">
        <v>493</v>
      </c>
      <c r="L45" s="150">
        <v>1500000</v>
      </c>
      <c r="M45" s="150">
        <v>1275000</v>
      </c>
      <c r="N45" s="150">
        <v>2021</v>
      </c>
      <c r="O45" s="150">
        <v>2027</v>
      </c>
      <c r="P45" s="158">
        <v>0</v>
      </c>
      <c r="Q45" s="158">
        <v>0</v>
      </c>
      <c r="R45" s="158">
        <v>0</v>
      </c>
      <c r="S45" s="158">
        <v>0</v>
      </c>
    </row>
    <row r="46" spans="1:19" ht="148.5" x14ac:dyDescent="0.25">
      <c r="A46" s="146">
        <v>44</v>
      </c>
      <c r="B46" s="147" t="s">
        <v>518</v>
      </c>
      <c r="C46" s="147" t="s">
        <v>518</v>
      </c>
      <c r="D46" s="148">
        <v>6419283</v>
      </c>
      <c r="E46" s="148">
        <v>181094541</v>
      </c>
      <c r="F46" s="148">
        <v>691011800</v>
      </c>
      <c r="G46" s="149" t="s">
        <v>519</v>
      </c>
      <c r="H46" s="150" t="s">
        <v>36</v>
      </c>
      <c r="I46" s="150" t="s">
        <v>37</v>
      </c>
      <c r="J46" s="127" t="s">
        <v>521</v>
      </c>
      <c r="K46" s="151" t="s">
        <v>520</v>
      </c>
      <c r="L46" s="148">
        <v>967021</v>
      </c>
      <c r="M46" s="148">
        <f>0.85*L46</f>
        <v>821967.85</v>
      </c>
      <c r="N46" s="148">
        <v>2025</v>
      </c>
      <c r="O46" s="148">
        <v>2026</v>
      </c>
      <c r="P46" s="148">
        <v>0</v>
      </c>
      <c r="Q46" s="148" t="s">
        <v>104</v>
      </c>
      <c r="R46" s="150" t="s">
        <v>522</v>
      </c>
      <c r="S46" s="148" t="s">
        <v>523</v>
      </c>
    </row>
    <row r="47" spans="1:19" ht="210" x14ac:dyDescent="0.25">
      <c r="A47" s="121">
        <v>45</v>
      </c>
      <c r="B47" s="122" t="s">
        <v>214</v>
      </c>
      <c r="C47" s="122" t="s">
        <v>241</v>
      </c>
      <c r="D47" s="108">
        <v>70901619</v>
      </c>
      <c r="E47" s="108">
        <v>181038811</v>
      </c>
      <c r="F47" s="108">
        <v>600001431</v>
      </c>
      <c r="G47" s="186" t="s">
        <v>354</v>
      </c>
      <c r="H47" s="104" t="s">
        <v>36</v>
      </c>
      <c r="I47" s="104" t="s">
        <v>37</v>
      </c>
      <c r="J47" s="105" t="s">
        <v>54</v>
      </c>
      <c r="K47" s="205" t="s">
        <v>355</v>
      </c>
      <c r="L47" s="187">
        <v>1500000</v>
      </c>
      <c r="M47" s="187">
        <v>1275000</v>
      </c>
      <c r="N47" s="108">
        <v>2026</v>
      </c>
      <c r="O47" s="108">
        <v>2030</v>
      </c>
      <c r="P47" s="108">
        <v>0</v>
      </c>
      <c r="Q47" s="108" t="s">
        <v>104</v>
      </c>
      <c r="R47" s="104" t="s">
        <v>272</v>
      </c>
      <c r="S47" s="108" t="s">
        <v>92</v>
      </c>
    </row>
    <row r="48" spans="1:19" ht="255" x14ac:dyDescent="0.25">
      <c r="A48" s="121">
        <v>46</v>
      </c>
      <c r="B48" s="122" t="s">
        <v>214</v>
      </c>
      <c r="C48" s="122" t="s">
        <v>241</v>
      </c>
      <c r="D48" s="108">
        <v>70901619</v>
      </c>
      <c r="E48" s="108">
        <v>181038811</v>
      </c>
      <c r="F48" s="108">
        <v>600001431</v>
      </c>
      <c r="G48" s="186" t="s">
        <v>548</v>
      </c>
      <c r="H48" s="104" t="s">
        <v>36</v>
      </c>
      <c r="I48" s="104" t="s">
        <v>37</v>
      </c>
      <c r="J48" s="105" t="s">
        <v>54</v>
      </c>
      <c r="K48" s="205" t="s">
        <v>357</v>
      </c>
      <c r="L48" s="187">
        <v>5000000</v>
      </c>
      <c r="M48" s="187">
        <v>4250000</v>
      </c>
      <c r="N48" s="108">
        <v>2026</v>
      </c>
      <c r="O48" s="108">
        <v>2030</v>
      </c>
      <c r="P48" s="108">
        <v>0</v>
      </c>
      <c r="Q48" s="108" t="s">
        <v>104</v>
      </c>
      <c r="R48" s="104" t="s">
        <v>272</v>
      </c>
      <c r="S48" s="108" t="s">
        <v>92</v>
      </c>
    </row>
    <row r="49" spans="1:19" ht="54.6" customHeight="1" x14ac:dyDescent="0.25">
      <c r="A49" s="121">
        <v>47</v>
      </c>
      <c r="B49" s="122" t="s">
        <v>567</v>
      </c>
      <c r="C49" s="122" t="s">
        <v>48</v>
      </c>
      <c r="D49" s="108">
        <v>63788233</v>
      </c>
      <c r="E49" s="108">
        <v>107568446</v>
      </c>
      <c r="F49" s="108">
        <v>600084337</v>
      </c>
      <c r="G49" s="107" t="s">
        <v>568</v>
      </c>
      <c r="H49" s="104" t="s">
        <v>36</v>
      </c>
      <c r="I49" s="104" t="s">
        <v>37</v>
      </c>
      <c r="J49" s="105" t="s">
        <v>49</v>
      </c>
      <c r="K49" s="107" t="s">
        <v>568</v>
      </c>
      <c r="L49" s="108">
        <v>1500000</v>
      </c>
      <c r="M49" s="108">
        <f>0.85*L49</f>
        <v>1275000</v>
      </c>
      <c r="N49" s="108">
        <v>2026</v>
      </c>
      <c r="O49" s="108">
        <v>2027</v>
      </c>
      <c r="P49" s="108">
        <v>0</v>
      </c>
      <c r="Q49" s="108">
        <v>0</v>
      </c>
      <c r="R49" s="104">
        <v>0</v>
      </c>
      <c r="S49" s="108">
        <v>0</v>
      </c>
    </row>
    <row r="50" spans="1:19" ht="45.6" customHeight="1" x14ac:dyDescent="0.25">
      <c r="A50" s="121">
        <v>48</v>
      </c>
      <c r="B50" s="122" t="s">
        <v>567</v>
      </c>
      <c r="C50" s="122" t="s">
        <v>48</v>
      </c>
      <c r="D50" s="108">
        <v>63788233</v>
      </c>
      <c r="E50" s="108">
        <v>107568446</v>
      </c>
      <c r="F50" s="108">
        <v>600084337</v>
      </c>
      <c r="G50" s="107" t="s">
        <v>569</v>
      </c>
      <c r="H50" s="104" t="s">
        <v>36</v>
      </c>
      <c r="I50" s="104" t="s">
        <v>37</v>
      </c>
      <c r="J50" s="105" t="s">
        <v>49</v>
      </c>
      <c r="K50" s="107" t="s">
        <v>569</v>
      </c>
      <c r="L50" s="108">
        <v>2000000</v>
      </c>
      <c r="M50" s="108">
        <f t="shared" ref="M50:M51" si="0">0.85*L50</f>
        <v>1700000</v>
      </c>
      <c r="N50" s="108">
        <v>2026</v>
      </c>
      <c r="O50" s="108">
        <v>2027</v>
      </c>
      <c r="P50" s="108">
        <v>0</v>
      </c>
      <c r="Q50" s="108">
        <v>0</v>
      </c>
      <c r="R50" s="104">
        <v>0</v>
      </c>
      <c r="S50" s="108">
        <v>0</v>
      </c>
    </row>
    <row r="51" spans="1:19" ht="45.6" customHeight="1" x14ac:dyDescent="0.25">
      <c r="A51" s="121">
        <v>49</v>
      </c>
      <c r="B51" s="122" t="s">
        <v>567</v>
      </c>
      <c r="C51" s="122" t="s">
        <v>48</v>
      </c>
      <c r="D51" s="108">
        <v>63788233</v>
      </c>
      <c r="E51" s="108">
        <v>107568446</v>
      </c>
      <c r="F51" s="108">
        <v>600084337</v>
      </c>
      <c r="G51" s="107" t="s">
        <v>570</v>
      </c>
      <c r="H51" s="104" t="s">
        <v>36</v>
      </c>
      <c r="I51" s="104" t="s">
        <v>37</v>
      </c>
      <c r="J51" s="105" t="s">
        <v>49</v>
      </c>
      <c r="K51" s="107" t="s">
        <v>570</v>
      </c>
      <c r="L51" s="108">
        <v>1500000</v>
      </c>
      <c r="M51" s="108">
        <f t="shared" si="0"/>
        <v>1275000</v>
      </c>
      <c r="N51" s="108">
        <v>2026</v>
      </c>
      <c r="O51" s="108">
        <v>2027</v>
      </c>
      <c r="P51" s="108">
        <v>0</v>
      </c>
      <c r="Q51" s="108">
        <v>0</v>
      </c>
      <c r="R51" s="104">
        <v>0</v>
      </c>
      <c r="S51" s="108">
        <v>0</v>
      </c>
    </row>
    <row r="52" spans="1:19" ht="175.5" x14ac:dyDescent="0.25">
      <c r="A52" s="121">
        <v>50</v>
      </c>
      <c r="B52" s="122" t="s">
        <v>579</v>
      </c>
      <c r="C52" s="122" t="s">
        <v>48</v>
      </c>
      <c r="D52" s="108">
        <v>63788152</v>
      </c>
      <c r="E52" s="108" t="s">
        <v>132</v>
      </c>
      <c r="F52" s="108" t="s">
        <v>133</v>
      </c>
      <c r="G52" s="107" t="s">
        <v>217</v>
      </c>
      <c r="H52" s="104" t="s">
        <v>36</v>
      </c>
      <c r="I52" s="104" t="s">
        <v>37</v>
      </c>
      <c r="J52" s="105" t="s">
        <v>49</v>
      </c>
      <c r="K52" s="107" t="s">
        <v>217</v>
      </c>
      <c r="L52" s="108">
        <v>750000</v>
      </c>
      <c r="M52" s="108">
        <v>637500</v>
      </c>
      <c r="N52" s="108">
        <v>2021</v>
      </c>
      <c r="O52" s="108">
        <v>2027</v>
      </c>
      <c r="P52" s="108"/>
      <c r="Q52" s="108"/>
      <c r="R52" s="104"/>
      <c r="S52" s="108"/>
    </row>
    <row r="53" spans="1:19" x14ac:dyDescent="0.25">
      <c r="A53" s="74" t="s">
        <v>588</v>
      </c>
    </row>
    <row r="54" spans="1:19" x14ac:dyDescent="0.25">
      <c r="A54" s="128" t="s">
        <v>534</v>
      </c>
    </row>
    <row r="55" spans="1:19" x14ac:dyDescent="0.25">
      <c r="A55" s="128"/>
    </row>
    <row r="56" spans="1:19" x14ac:dyDescent="0.25">
      <c r="A56" s="74" t="s">
        <v>406</v>
      </c>
    </row>
    <row r="57" spans="1:19" x14ac:dyDescent="0.25">
      <c r="A57" s="74" t="s">
        <v>432</v>
      </c>
    </row>
    <row r="58" spans="1:19" x14ac:dyDescent="0.25">
      <c r="A58" s="74" t="s">
        <v>409</v>
      </c>
    </row>
    <row r="59" spans="1:19" x14ac:dyDescent="0.25">
      <c r="A59" s="74" t="s">
        <v>410</v>
      </c>
    </row>
    <row r="61" spans="1:19" x14ac:dyDescent="0.25">
      <c r="A61" s="74" t="s">
        <v>433</v>
      </c>
    </row>
    <row r="63" spans="1:19" x14ac:dyDescent="0.25">
      <c r="A63" s="75" t="s">
        <v>434</v>
      </c>
      <c r="B63" s="75"/>
      <c r="C63" s="75"/>
      <c r="D63" s="79"/>
      <c r="E63" s="79"/>
      <c r="F63" s="79"/>
      <c r="G63" s="79"/>
      <c r="H63" s="79"/>
      <c r="I63" s="79"/>
      <c r="J63" s="79"/>
      <c r="K63" s="79"/>
      <c r="L63" s="80"/>
    </row>
    <row r="65" spans="1:3" x14ac:dyDescent="0.25">
      <c r="A65" s="75" t="s">
        <v>435</v>
      </c>
      <c r="B65" s="75"/>
      <c r="C65" s="75"/>
    </row>
  </sheetData>
  <mergeCells count="12">
    <mergeCell ref="P2:Q2"/>
    <mergeCell ref="R2:S2"/>
    <mergeCell ref="A1:S1"/>
    <mergeCell ref="A2:A3"/>
    <mergeCell ref="B2:F2"/>
    <mergeCell ref="K2:K3"/>
    <mergeCell ref="L2:M2"/>
    <mergeCell ref="N2:O2"/>
    <mergeCell ref="G2:G3"/>
    <mergeCell ref="H2:H3"/>
    <mergeCell ref="I2:I3"/>
    <mergeCell ref="J2:J3"/>
  </mergeCells>
  <pageMargins left="0.70866141732283472" right="0.70866141732283472" top="0.78740157480314965" bottom="0.78740157480314965" header="0.31496062992125984" footer="0.31496062992125984"/>
  <pageSetup paperSize="9" scale="48" fitToHeight="6" orientation="landscape" r:id="rId1"/>
  <rowBreaks count="1" manualBreakCount="1">
    <brk id="5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6"/>
  <sheetViews>
    <sheetView tabSelected="1" view="pageBreakPreview" zoomScale="83" zoomScaleNormal="71" zoomScaleSheetLayoutView="83" workbookViewId="0">
      <selection activeCell="A212" sqref="A212"/>
    </sheetView>
  </sheetViews>
  <sheetFormatPr defaultRowHeight="15" x14ac:dyDescent="0.25"/>
  <cols>
    <col min="2" max="2" width="16.5703125" customWidth="1"/>
    <col min="4" max="4" width="10.42578125" customWidth="1"/>
    <col min="5" max="5" width="14.42578125" customWidth="1"/>
    <col min="7" max="7" width="10.42578125" customWidth="1"/>
    <col min="9" max="9" width="16.42578125" customWidth="1"/>
    <col min="18" max="18" width="10" customWidth="1"/>
  </cols>
  <sheetData>
    <row r="1" spans="1:19" ht="19.5" thickBot="1" x14ac:dyDescent="0.35">
      <c r="A1" s="293" t="s">
        <v>405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4"/>
    </row>
    <row r="2" spans="1:19" ht="27.6" customHeight="1" thickBot="1" x14ac:dyDescent="0.3">
      <c r="A2" s="273" t="s">
        <v>1</v>
      </c>
      <c r="B2" s="243" t="s">
        <v>375</v>
      </c>
      <c r="C2" s="266"/>
      <c r="D2" s="266"/>
      <c r="E2" s="295" t="s">
        <v>3</v>
      </c>
      <c r="F2" s="297" t="s">
        <v>4</v>
      </c>
      <c r="G2" s="283" t="s">
        <v>5</v>
      </c>
      <c r="H2" s="281" t="s">
        <v>6</v>
      </c>
      <c r="I2" s="299" t="s">
        <v>7</v>
      </c>
      <c r="J2" s="279" t="s">
        <v>376</v>
      </c>
      <c r="K2" s="280"/>
      <c r="L2" s="301" t="s">
        <v>9</v>
      </c>
      <c r="M2" s="302"/>
      <c r="N2" s="305" t="s">
        <v>377</v>
      </c>
      <c r="O2" s="306"/>
      <c r="P2" s="306"/>
      <c r="Q2" s="306"/>
      <c r="R2" s="301" t="s">
        <v>11</v>
      </c>
      <c r="S2" s="302"/>
    </row>
    <row r="3" spans="1:19" ht="15.75" thickBot="1" x14ac:dyDescent="0.3">
      <c r="A3" s="278"/>
      <c r="B3" s="307" t="s">
        <v>378</v>
      </c>
      <c r="C3" s="287" t="s">
        <v>379</v>
      </c>
      <c r="D3" s="287" t="s">
        <v>380</v>
      </c>
      <c r="E3" s="296"/>
      <c r="F3" s="298"/>
      <c r="G3" s="284"/>
      <c r="H3" s="282"/>
      <c r="I3" s="300"/>
      <c r="J3" s="289" t="s">
        <v>381</v>
      </c>
      <c r="K3" s="289" t="s">
        <v>382</v>
      </c>
      <c r="L3" s="211" t="s">
        <v>19</v>
      </c>
      <c r="M3" s="213" t="s">
        <v>20</v>
      </c>
      <c r="N3" s="285" t="s">
        <v>21</v>
      </c>
      <c r="O3" s="286"/>
      <c r="P3" s="286"/>
      <c r="Q3" s="286"/>
      <c r="R3" s="303" t="s">
        <v>383</v>
      </c>
      <c r="S3" s="304" t="s">
        <v>28</v>
      </c>
    </row>
    <row r="4" spans="1:19" ht="124.15" customHeight="1" x14ac:dyDescent="0.25">
      <c r="A4" s="278"/>
      <c r="B4" s="308"/>
      <c r="C4" s="288"/>
      <c r="D4" s="288"/>
      <c r="E4" s="296"/>
      <c r="F4" s="298"/>
      <c r="G4" s="284"/>
      <c r="H4" s="282"/>
      <c r="I4" s="300"/>
      <c r="J4" s="290"/>
      <c r="K4" s="290"/>
      <c r="L4" s="291"/>
      <c r="M4" s="292"/>
      <c r="N4" s="10" t="s">
        <v>29</v>
      </c>
      <c r="O4" s="11" t="s">
        <v>30</v>
      </c>
      <c r="P4" s="12" t="s">
        <v>31</v>
      </c>
      <c r="Q4" s="13" t="s">
        <v>384</v>
      </c>
      <c r="R4" s="211"/>
      <c r="S4" s="213"/>
    </row>
    <row r="5" spans="1:19" ht="36" x14ac:dyDescent="0.25">
      <c r="A5" s="91">
        <v>1</v>
      </c>
      <c r="B5" s="92" t="s">
        <v>385</v>
      </c>
      <c r="C5" s="93" t="s">
        <v>164</v>
      </c>
      <c r="D5" s="92">
        <v>70825645</v>
      </c>
      <c r="E5" s="92" t="s">
        <v>386</v>
      </c>
      <c r="F5" s="92" t="s">
        <v>36</v>
      </c>
      <c r="G5" s="92" t="s">
        <v>37</v>
      </c>
      <c r="H5" s="93" t="s">
        <v>166</v>
      </c>
      <c r="I5" s="92" t="s">
        <v>387</v>
      </c>
      <c r="J5" s="92">
        <v>10000000</v>
      </c>
      <c r="K5" s="92">
        <v>8500000</v>
      </c>
      <c r="L5" s="92">
        <v>2024</v>
      </c>
      <c r="M5" s="92">
        <v>2027</v>
      </c>
      <c r="N5" s="94"/>
      <c r="O5" s="94" t="s">
        <v>104</v>
      </c>
      <c r="P5" s="94" t="s">
        <v>104</v>
      </c>
      <c r="Q5" s="94" t="s">
        <v>104</v>
      </c>
      <c r="R5" s="94"/>
      <c r="S5" s="94" t="s">
        <v>92</v>
      </c>
    </row>
    <row r="6" spans="1:19" ht="36" x14ac:dyDescent="0.25">
      <c r="A6" s="91">
        <v>2</v>
      </c>
      <c r="B6" s="92" t="s">
        <v>385</v>
      </c>
      <c r="C6" s="93" t="s">
        <v>164</v>
      </c>
      <c r="D6" s="92">
        <v>70825645</v>
      </c>
      <c r="E6" s="92" t="s">
        <v>388</v>
      </c>
      <c r="F6" s="92" t="s">
        <v>36</v>
      </c>
      <c r="G6" s="92" t="s">
        <v>37</v>
      </c>
      <c r="H6" s="93" t="s">
        <v>166</v>
      </c>
      <c r="I6" s="92" t="s">
        <v>389</v>
      </c>
      <c r="J6" s="92">
        <v>3000000</v>
      </c>
      <c r="K6" s="92">
        <v>2550000</v>
      </c>
      <c r="L6" s="92">
        <v>2024</v>
      </c>
      <c r="M6" s="92">
        <v>2027</v>
      </c>
      <c r="N6" s="94"/>
      <c r="O6" s="94" t="s">
        <v>104</v>
      </c>
      <c r="P6" s="94" t="s">
        <v>104</v>
      </c>
      <c r="Q6" s="94"/>
      <c r="R6" s="94"/>
      <c r="S6" s="94" t="s">
        <v>92</v>
      </c>
    </row>
    <row r="7" spans="1:19" ht="24" x14ac:dyDescent="0.25">
      <c r="A7" s="91">
        <v>3</v>
      </c>
      <c r="B7" s="92" t="s">
        <v>385</v>
      </c>
      <c r="C7" s="93" t="s">
        <v>164</v>
      </c>
      <c r="D7" s="92">
        <v>70825645</v>
      </c>
      <c r="E7" s="92" t="s">
        <v>390</v>
      </c>
      <c r="F7" s="92" t="s">
        <v>36</v>
      </c>
      <c r="G7" s="92" t="s">
        <v>37</v>
      </c>
      <c r="H7" s="93" t="s">
        <v>166</v>
      </c>
      <c r="I7" s="92" t="s">
        <v>391</v>
      </c>
      <c r="J7" s="92">
        <v>3000000</v>
      </c>
      <c r="K7" s="92">
        <v>2550000</v>
      </c>
      <c r="L7" s="92">
        <v>2024</v>
      </c>
      <c r="M7" s="92">
        <v>2027</v>
      </c>
      <c r="N7" s="94"/>
      <c r="O7" s="94"/>
      <c r="P7" s="94"/>
      <c r="Q7" s="94"/>
      <c r="R7" s="94"/>
      <c r="S7" s="94" t="s">
        <v>92</v>
      </c>
    </row>
    <row r="8" spans="1:19" ht="45.6" customHeight="1" x14ac:dyDescent="0.25">
      <c r="A8" s="91">
        <v>4</v>
      </c>
      <c r="B8" s="92" t="s">
        <v>385</v>
      </c>
      <c r="C8" s="93" t="s">
        <v>164</v>
      </c>
      <c r="D8" s="92">
        <v>70825645</v>
      </c>
      <c r="E8" s="92" t="s">
        <v>392</v>
      </c>
      <c r="F8" s="92" t="s">
        <v>36</v>
      </c>
      <c r="G8" s="92" t="s">
        <v>37</v>
      </c>
      <c r="H8" s="93" t="s">
        <v>166</v>
      </c>
      <c r="I8" s="92" t="s">
        <v>393</v>
      </c>
      <c r="J8" s="92">
        <v>2000000</v>
      </c>
      <c r="K8" s="92">
        <v>1700000</v>
      </c>
      <c r="L8" s="92">
        <v>2024</v>
      </c>
      <c r="M8" s="92">
        <v>2027</v>
      </c>
      <c r="N8" s="94"/>
      <c r="O8" s="94"/>
      <c r="P8" s="94"/>
      <c r="Q8" s="94"/>
      <c r="R8" s="94"/>
      <c r="S8" s="94" t="s">
        <v>92</v>
      </c>
    </row>
    <row r="9" spans="1:19" ht="48" x14ac:dyDescent="0.25">
      <c r="A9" s="91">
        <v>6</v>
      </c>
      <c r="B9" s="92" t="s">
        <v>394</v>
      </c>
      <c r="C9" s="93" t="s">
        <v>33</v>
      </c>
      <c r="D9" s="92">
        <v>72068663</v>
      </c>
      <c r="E9" s="92" t="s">
        <v>282</v>
      </c>
      <c r="F9" s="92" t="s">
        <v>36</v>
      </c>
      <c r="G9" s="92" t="s">
        <v>37</v>
      </c>
      <c r="H9" s="93" t="s">
        <v>38</v>
      </c>
      <c r="I9" s="92" t="s">
        <v>395</v>
      </c>
      <c r="J9" s="95">
        <v>150000</v>
      </c>
      <c r="K9" s="95">
        <v>127500</v>
      </c>
      <c r="L9" s="92">
        <v>2025</v>
      </c>
      <c r="M9" s="92">
        <v>2027</v>
      </c>
      <c r="N9" s="94"/>
      <c r="O9" s="96"/>
      <c r="P9" s="94"/>
      <c r="Q9" s="94" t="s">
        <v>104</v>
      </c>
      <c r="R9" s="94"/>
      <c r="S9" s="94" t="s">
        <v>92</v>
      </c>
    </row>
    <row r="10" spans="1:19" ht="48" x14ac:dyDescent="0.25">
      <c r="A10" s="91">
        <v>7</v>
      </c>
      <c r="B10" s="92" t="s">
        <v>394</v>
      </c>
      <c r="C10" s="93" t="s">
        <v>33</v>
      </c>
      <c r="D10" s="92">
        <v>72068663</v>
      </c>
      <c r="E10" s="92" t="s">
        <v>396</v>
      </c>
      <c r="F10" s="92" t="s">
        <v>36</v>
      </c>
      <c r="G10" s="92" t="s">
        <v>37</v>
      </c>
      <c r="H10" s="93" t="s">
        <v>38</v>
      </c>
      <c r="I10" s="92" t="s">
        <v>397</v>
      </c>
      <c r="J10" s="95">
        <v>270000</v>
      </c>
      <c r="K10" s="95">
        <v>229500</v>
      </c>
      <c r="L10" s="92">
        <v>2025</v>
      </c>
      <c r="M10" s="92">
        <v>2027</v>
      </c>
      <c r="N10" s="94"/>
      <c r="O10" s="96"/>
      <c r="P10" s="94"/>
      <c r="Q10" s="94" t="s">
        <v>104</v>
      </c>
      <c r="R10" s="94"/>
      <c r="S10" s="94" t="s">
        <v>92</v>
      </c>
    </row>
    <row r="11" spans="1:19" ht="60" x14ac:dyDescent="0.25">
      <c r="A11" s="91">
        <v>8</v>
      </c>
      <c r="B11" s="92" t="s">
        <v>394</v>
      </c>
      <c r="C11" s="93" t="s">
        <v>33</v>
      </c>
      <c r="D11" s="92">
        <v>72068663</v>
      </c>
      <c r="E11" s="92" t="s">
        <v>438</v>
      </c>
      <c r="F11" s="92" t="s">
        <v>36</v>
      </c>
      <c r="G11" s="92" t="s">
        <v>37</v>
      </c>
      <c r="H11" s="93" t="s">
        <v>38</v>
      </c>
      <c r="I11" s="92" t="s">
        <v>398</v>
      </c>
      <c r="J11" s="95">
        <v>2000000</v>
      </c>
      <c r="K11" s="92">
        <v>1700000</v>
      </c>
      <c r="L11" s="92">
        <v>2024</v>
      </c>
      <c r="M11" s="92">
        <v>2026</v>
      </c>
      <c r="N11" s="94"/>
      <c r="O11" s="96"/>
      <c r="P11" s="94"/>
      <c r="Q11" s="94"/>
      <c r="R11" s="94"/>
      <c r="S11" s="94"/>
    </row>
    <row r="12" spans="1:19" ht="60.75" x14ac:dyDescent="0.25">
      <c r="A12" s="159">
        <v>9</v>
      </c>
      <c r="B12" s="160" t="s">
        <v>394</v>
      </c>
      <c r="C12" s="161" t="s">
        <v>33</v>
      </c>
      <c r="D12" s="160">
        <v>72068663</v>
      </c>
      <c r="E12" s="160" t="s">
        <v>436</v>
      </c>
      <c r="F12" s="160" t="s">
        <v>36</v>
      </c>
      <c r="G12" s="160" t="s">
        <v>37</v>
      </c>
      <c r="H12" s="161" t="s">
        <v>38</v>
      </c>
      <c r="I12" s="162" t="s">
        <v>437</v>
      </c>
      <c r="J12" s="163">
        <v>2500000</v>
      </c>
      <c r="K12" s="163">
        <v>2125000</v>
      </c>
      <c r="L12" s="160">
        <v>2025</v>
      </c>
      <c r="M12" s="160">
        <v>2027</v>
      </c>
      <c r="N12" s="164"/>
      <c r="O12" s="164"/>
      <c r="P12" s="164"/>
      <c r="Q12" s="164"/>
      <c r="R12" s="164"/>
      <c r="S12" s="164"/>
    </row>
    <row r="13" spans="1:19" ht="60" x14ac:dyDescent="0.25">
      <c r="A13" s="165">
        <v>10</v>
      </c>
      <c r="B13" s="166" t="s">
        <v>476</v>
      </c>
      <c r="C13" s="167" t="s">
        <v>477</v>
      </c>
      <c r="D13" s="160">
        <v>65607368</v>
      </c>
      <c r="E13" s="160" t="s">
        <v>479</v>
      </c>
      <c r="F13" s="160" t="s">
        <v>36</v>
      </c>
      <c r="G13" s="160" t="s">
        <v>37</v>
      </c>
      <c r="H13" s="161" t="s">
        <v>49</v>
      </c>
      <c r="I13" s="160" t="s">
        <v>478</v>
      </c>
      <c r="J13" s="163">
        <v>1700000</v>
      </c>
      <c r="K13" s="163">
        <v>1445000</v>
      </c>
      <c r="L13" s="160">
        <v>2025</v>
      </c>
      <c r="M13" s="160">
        <v>2026</v>
      </c>
      <c r="N13" s="164"/>
      <c r="O13" s="168" t="s">
        <v>175</v>
      </c>
      <c r="P13" s="168"/>
      <c r="Q13" s="168" t="s">
        <v>175</v>
      </c>
      <c r="R13" s="168"/>
      <c r="S13" s="168" t="s">
        <v>92</v>
      </c>
    </row>
    <row r="14" spans="1:19" ht="60" customHeight="1" x14ac:dyDescent="0.25">
      <c r="A14" s="119">
        <v>11</v>
      </c>
      <c r="B14" s="113" t="s">
        <v>545</v>
      </c>
      <c r="C14" s="120" t="s">
        <v>50</v>
      </c>
      <c r="D14" s="109">
        <v>61515892</v>
      </c>
      <c r="E14" s="109" t="s">
        <v>546</v>
      </c>
      <c r="F14" s="109" t="s">
        <v>36</v>
      </c>
      <c r="G14" s="109" t="s">
        <v>37</v>
      </c>
      <c r="H14" s="110" t="s">
        <v>49</v>
      </c>
      <c r="I14" s="109" t="s">
        <v>547</v>
      </c>
      <c r="J14" s="111">
        <v>4000000</v>
      </c>
      <c r="K14" s="111">
        <v>3400000</v>
      </c>
      <c r="L14" s="169">
        <v>46174</v>
      </c>
      <c r="M14" s="169">
        <v>47088</v>
      </c>
      <c r="N14" s="112"/>
      <c r="O14" s="114"/>
      <c r="P14" s="114"/>
      <c r="Q14" s="114" t="s">
        <v>104</v>
      </c>
      <c r="R14" s="170" t="s">
        <v>542</v>
      </c>
      <c r="S14" s="114" t="s">
        <v>92</v>
      </c>
    </row>
    <row r="15" spans="1:19" x14ac:dyDescent="0.25">
      <c r="A15" s="74" t="s">
        <v>588</v>
      </c>
    </row>
    <row r="16" spans="1:19" x14ac:dyDescent="0.25">
      <c r="A16" s="128" t="s">
        <v>534</v>
      </c>
    </row>
    <row r="21" spans="1:11" x14ac:dyDescent="0.25">
      <c r="A21" s="74" t="s">
        <v>428</v>
      </c>
    </row>
    <row r="22" spans="1:11" x14ac:dyDescent="0.25">
      <c r="A22" s="74" t="s">
        <v>429</v>
      </c>
    </row>
    <row r="23" spans="1:11" x14ac:dyDescent="0.25">
      <c r="A23" s="74" t="s">
        <v>408</v>
      </c>
    </row>
    <row r="24" spans="1:11" x14ac:dyDescent="0.25">
      <c r="A24" s="74" t="s">
        <v>409</v>
      </c>
    </row>
    <row r="25" spans="1:11" x14ac:dyDescent="0.25">
      <c r="A25" s="74" t="s">
        <v>410</v>
      </c>
    </row>
    <row r="27" spans="1:11" x14ac:dyDescent="0.25">
      <c r="A27" s="74" t="s">
        <v>411</v>
      </c>
    </row>
    <row r="29" spans="1:11" x14ac:dyDescent="0.25">
      <c r="A29" s="75" t="s">
        <v>430</v>
      </c>
      <c r="B29" s="75"/>
      <c r="C29" s="75"/>
      <c r="D29" s="75"/>
      <c r="E29" s="75"/>
      <c r="F29" s="75"/>
      <c r="G29" s="75"/>
      <c r="H29" s="75"/>
      <c r="I29" s="75"/>
      <c r="J29" s="78"/>
      <c r="K29" s="78"/>
    </row>
    <row r="30" spans="1:11" x14ac:dyDescent="0.25">
      <c r="A30" s="75" t="s">
        <v>413</v>
      </c>
      <c r="B30" s="75"/>
      <c r="C30" s="75"/>
      <c r="D30" s="75"/>
      <c r="E30" s="75"/>
      <c r="F30" s="75"/>
      <c r="G30" s="75"/>
      <c r="H30" s="75"/>
      <c r="I30" s="75"/>
      <c r="J30" s="78"/>
      <c r="K30" s="78"/>
    </row>
    <row r="31" spans="1:11" x14ac:dyDescent="0.25">
      <c r="A31" s="75" t="s">
        <v>414</v>
      </c>
      <c r="B31" s="75"/>
      <c r="C31" s="75"/>
      <c r="D31" s="75"/>
      <c r="E31" s="75"/>
      <c r="F31" s="75"/>
      <c r="G31" s="75"/>
      <c r="H31" s="75"/>
      <c r="I31" s="75"/>
      <c r="J31" s="78"/>
      <c r="K31" s="78"/>
    </row>
    <row r="32" spans="1:11" x14ac:dyDescent="0.25">
      <c r="A32" s="75" t="s">
        <v>415</v>
      </c>
      <c r="B32" s="75"/>
      <c r="C32" s="75"/>
      <c r="D32" s="75"/>
      <c r="E32" s="75"/>
      <c r="F32" s="75"/>
      <c r="G32" s="75"/>
      <c r="H32" s="75"/>
      <c r="I32" s="75"/>
      <c r="J32" s="78"/>
      <c r="K32" s="78"/>
    </row>
    <row r="33" spans="1:11" x14ac:dyDescent="0.25">
      <c r="A33" s="75" t="s">
        <v>416</v>
      </c>
      <c r="B33" s="75"/>
      <c r="C33" s="75"/>
      <c r="D33" s="75"/>
      <c r="E33" s="75"/>
      <c r="F33" s="75"/>
      <c r="G33" s="75"/>
      <c r="H33" s="75"/>
      <c r="I33" s="75"/>
      <c r="J33" s="78"/>
      <c r="K33" s="78"/>
    </row>
    <row r="34" spans="1:11" x14ac:dyDescent="0.25">
      <c r="A34" s="75" t="s">
        <v>417</v>
      </c>
      <c r="B34" s="75"/>
      <c r="C34" s="75"/>
      <c r="D34" s="75"/>
      <c r="E34" s="75"/>
      <c r="F34" s="75"/>
      <c r="G34" s="75"/>
      <c r="H34" s="75"/>
      <c r="I34" s="75"/>
      <c r="J34" s="78"/>
      <c r="K34" s="78"/>
    </row>
    <row r="35" spans="1:11" x14ac:dyDescent="0.25">
      <c r="A35" s="75" t="s">
        <v>418</v>
      </c>
      <c r="B35" s="75"/>
      <c r="C35" s="75"/>
      <c r="D35" s="75"/>
      <c r="E35" s="75"/>
      <c r="F35" s="75"/>
      <c r="G35" s="75"/>
      <c r="H35" s="75"/>
      <c r="I35" s="75"/>
      <c r="J35" s="78"/>
      <c r="K35" s="78"/>
    </row>
    <row r="36" spans="1:11" x14ac:dyDescent="0.25">
      <c r="A36" s="75" t="s">
        <v>419</v>
      </c>
      <c r="B36" s="75"/>
      <c r="C36" s="75"/>
      <c r="D36" s="75"/>
      <c r="E36" s="75"/>
      <c r="F36" s="75"/>
      <c r="G36" s="75"/>
      <c r="H36" s="75"/>
      <c r="I36" s="75"/>
      <c r="J36" s="78"/>
      <c r="K36" s="78"/>
    </row>
    <row r="37" spans="1:11" x14ac:dyDescent="0.25">
      <c r="A37" s="75"/>
      <c r="B37" s="75"/>
      <c r="C37" s="75"/>
      <c r="D37" s="75"/>
      <c r="E37" s="75"/>
      <c r="F37" s="75"/>
      <c r="G37" s="75"/>
      <c r="H37" s="75"/>
      <c r="I37" s="75"/>
      <c r="J37" s="78"/>
      <c r="K37" s="78"/>
    </row>
    <row r="38" spans="1:11" x14ac:dyDescent="0.25">
      <c r="A38" s="75" t="s">
        <v>431</v>
      </c>
      <c r="B38" s="75"/>
      <c r="C38" s="75"/>
      <c r="D38" s="75"/>
      <c r="E38" s="75"/>
      <c r="F38" s="75"/>
      <c r="G38" s="75"/>
      <c r="H38" s="75"/>
      <c r="I38" s="75"/>
      <c r="J38" s="78"/>
      <c r="K38" s="78"/>
    </row>
    <row r="39" spans="1:11" x14ac:dyDescent="0.25">
      <c r="A39" s="75" t="s">
        <v>422</v>
      </c>
      <c r="B39" s="75"/>
      <c r="C39" s="75"/>
      <c r="D39" s="75"/>
      <c r="E39" s="75"/>
      <c r="F39" s="75"/>
      <c r="G39" s="75"/>
      <c r="H39" s="75"/>
      <c r="I39" s="75"/>
      <c r="J39" s="78"/>
      <c r="K39" s="78"/>
    </row>
    <row r="40" spans="1:11" x14ac:dyDescent="0.25">
      <c r="A40" s="75"/>
      <c r="B40" s="75"/>
      <c r="C40" s="75"/>
      <c r="D40" s="75"/>
      <c r="E40" s="75"/>
      <c r="F40" s="75"/>
      <c r="G40" s="75"/>
      <c r="H40" s="75"/>
      <c r="I40" s="75"/>
      <c r="J40" s="78"/>
      <c r="K40" s="78"/>
    </row>
    <row r="41" spans="1:11" x14ac:dyDescent="0.25">
      <c r="A41" s="75" t="s">
        <v>423</v>
      </c>
      <c r="B41" s="75"/>
      <c r="C41" s="75"/>
      <c r="D41" s="75"/>
      <c r="E41" s="75"/>
      <c r="F41" s="75"/>
      <c r="G41" s="75"/>
      <c r="H41" s="75"/>
      <c r="I41" s="75"/>
      <c r="J41" s="78"/>
      <c r="K41" s="78"/>
    </row>
    <row r="42" spans="1:11" x14ac:dyDescent="0.25">
      <c r="A42" s="75" t="s">
        <v>424</v>
      </c>
      <c r="B42" s="75"/>
      <c r="C42" s="75"/>
      <c r="D42" s="75"/>
      <c r="E42" s="75"/>
      <c r="F42" s="75"/>
      <c r="G42" s="75"/>
      <c r="H42" s="75"/>
      <c r="I42" s="75"/>
      <c r="J42" s="78"/>
      <c r="K42" s="78"/>
    </row>
    <row r="44" spans="1:11" x14ac:dyDescent="0.25">
      <c r="A44" s="74" t="s">
        <v>425</v>
      </c>
    </row>
    <row r="45" spans="1:11" x14ac:dyDescent="0.25">
      <c r="A45" s="74" t="s">
        <v>426</v>
      </c>
    </row>
    <row r="46" spans="1:11" x14ac:dyDescent="0.25">
      <c r="A46" s="74" t="s">
        <v>427</v>
      </c>
    </row>
  </sheetData>
  <mergeCells count="22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  <mergeCell ref="R3:R4"/>
    <mergeCell ref="S3:S4"/>
    <mergeCell ref="N2:Q2"/>
    <mergeCell ref="R2:S2"/>
    <mergeCell ref="B3:B4"/>
    <mergeCell ref="C3:C4"/>
    <mergeCell ref="N3:Q3"/>
    <mergeCell ref="D3:D4"/>
    <mergeCell ref="J3:J4"/>
    <mergeCell ref="K3:K4"/>
    <mergeCell ref="L3:L4"/>
    <mergeCell ref="M3:M4"/>
  </mergeCells>
  <pageMargins left="0.70866141732283472" right="0.70866141732283472" top="0.78740157480314965" bottom="0.78740157480314965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ZŠ</vt:lpstr>
      <vt:lpstr>MŠ</vt:lpstr>
      <vt:lpstr>zájmové, neformální, atd.</vt:lpstr>
      <vt:lpstr>MŠ!Názvy_tisku</vt:lpstr>
      <vt:lpstr>ZŠ!Názvy_tisku</vt:lpstr>
      <vt:lpstr>MŠ!Oblast_tisku</vt:lpstr>
      <vt:lpstr>'zájmové, neformální, atd.'!Oblast_tisku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impuls@impuls-sro.cz</dc:creator>
  <cp:lastModifiedBy>Kudrna</cp:lastModifiedBy>
  <cp:lastPrinted>2026-01-06T11:28:09Z</cp:lastPrinted>
  <dcterms:created xsi:type="dcterms:W3CDTF">2024-11-25T13:43:41Z</dcterms:created>
  <dcterms:modified xsi:type="dcterms:W3CDTF">2026-01-06T11:29:06Z</dcterms:modified>
</cp:coreProperties>
</file>