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/>
  <mc:AlternateContent xmlns:mc="http://schemas.openxmlformats.org/markup-compatibility/2006">
    <mc:Choice Requires="x15">
      <x15ac:absPath xmlns:x15ac="http://schemas.microsoft.com/office/spreadsheetml/2010/11/ac" url="C:\Users\Zlofy\Desktop\SR_12_22\odeslani_unor\liberecko\"/>
    </mc:Choice>
  </mc:AlternateContent>
  <xr:revisionPtr revIDLastSave="0" documentId="13_ncr:1_{1133FB33-D636-4260-9B4C-E1EBC72087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Š" sheetId="6" r:id="rId1"/>
    <sheet name="ZŠ" sheetId="7" r:id="rId2"/>
    <sheet name="zajmové, neformalní, cel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7" i="7" l="1"/>
  <c r="M67" i="7" l="1"/>
  <c r="M59" i="7"/>
  <c r="M66" i="7"/>
  <c r="M40" i="7"/>
  <c r="M39" i="7"/>
  <c r="M38" i="7"/>
  <c r="M37" i="7"/>
  <c r="M36" i="7"/>
  <c r="M35" i="7"/>
  <c r="M34" i="7"/>
  <c r="M22" i="6"/>
  <c r="M21" i="6"/>
  <c r="M20" i="6"/>
  <c r="M19" i="6"/>
  <c r="M18" i="6"/>
  <c r="M17" i="6"/>
  <c r="M16" i="6"/>
  <c r="M33" i="7"/>
  <c r="M61" i="7" l="1"/>
  <c r="M65" i="7"/>
  <c r="M52" i="7"/>
  <c r="M32" i="7" l="1"/>
  <c r="M64" i="7"/>
  <c r="M46" i="7" l="1"/>
  <c r="M45" i="7"/>
  <c r="M44" i="7"/>
  <c r="M43" i="7"/>
  <c r="M42" i="7"/>
  <c r="M41" i="7"/>
  <c r="M12" i="6"/>
  <c r="M11" i="6"/>
  <c r="M15" i="6"/>
  <c r="M10" i="6"/>
  <c r="M49" i="7" l="1"/>
  <c r="M48" i="7"/>
  <c r="M63" i="7" l="1"/>
  <c r="M62" i="7"/>
  <c r="M26" i="6"/>
  <c r="M25" i="6" l="1"/>
  <c r="M60" i="7" l="1"/>
  <c r="M23" i="6"/>
  <c r="M6" i="7" l="1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47" i="7"/>
  <c r="M50" i="7"/>
  <c r="M51" i="7"/>
  <c r="M53" i="7"/>
  <c r="M54" i="7"/>
  <c r="M55" i="7"/>
  <c r="M56" i="7"/>
  <c r="M58" i="7"/>
  <c r="M14" i="6" l="1"/>
  <c r="F50" i="7" l="1"/>
  <c r="E50" i="7"/>
  <c r="M13" i="6" l="1"/>
  <c r="L9" i="8" l="1"/>
  <c r="L8" i="8"/>
  <c r="L7" i="8"/>
  <c r="L6" i="8" l="1"/>
  <c r="M9" i="6"/>
  <c r="M8" i="6"/>
  <c r="M7" i="6"/>
  <c r="M5" i="7" l="1"/>
  <c r="M6" i="6"/>
  <c r="M5" i="6"/>
  <c r="M4" i="6"/>
</calcChain>
</file>

<file path=xl/sharedStrings.xml><?xml version="1.0" encoding="utf-8"?>
<sst xmlns="http://schemas.openxmlformats.org/spreadsheetml/2006/main" count="1404" uniqueCount="492">
  <si>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</si>
  <si>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</si>
  <si>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</si>
  <si>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</si>
  <si>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</si>
  <si>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</si>
  <si>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</si>
  <si>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</si>
  <si>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</si>
  <si>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</si>
  <si>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</si>
  <si>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</si>
  <si>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</si>
  <si>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</si>
  <si>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</si>
  <si>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</si>
  <si>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</si>
  <si>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</si>
  <si>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</si>
  <si>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</si>
  <si>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</si>
  <si>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</si>
  <si>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</si>
  <si>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</si>
  <si>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</si>
  <si>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</si>
  <si>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</si>
  <si>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</si>
  <si>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</si>
  <si>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</si>
  <si>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</si>
  <si>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</si>
  <si>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</si>
  <si>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</si>
  <si>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</si>
  <si>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</si>
  <si>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</si>
  <si>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</si>
  <si>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</si>
  <si>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</si>
  <si>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</si>
  <si>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</si>
  <si>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</si>
  <si>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</si>
  <si>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</si>
  <si>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</si>
  <si>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</si>
  <si>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</si>
  <si>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</si>
  <si>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</si>
  <si>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</si>
  <si>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</si>
  <si>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</si>
  <si>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</si>
  <si>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Liberecký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</si>
  <si>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</si>
  <si>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LVT - neformální vzdělávání</t>
  </si>
  <si>
    <t>Liberec</t>
  </si>
  <si>
    <t>Vybudování objektu určeného pro realizaci aktivit neformálního, mimoškolního vzdělávání. Jednotlivé učebny budou navrženy a vybaveny pro potřeby kroužků zaměřených zejména na přírodní vědy, rukodělné a pracovní činnosti, technické dílny a výuku cizích jazyků.</t>
  </si>
  <si>
    <t>x</t>
  </si>
  <si>
    <t>STATUTÁRNÍ MĚSTO LIBEREC
Nám. Dr. E. Beneše 1/1, 460 59 Liberec I - Staré město</t>
  </si>
  <si>
    <t>1, 2026</t>
  </si>
  <si>
    <t>12, 2027</t>
  </si>
  <si>
    <t>fáze 
plánování</t>
  </si>
  <si>
    <t>ne</t>
  </si>
  <si>
    <t>MATEŘSKÁ ŠKOLA,LIBEREC, Stromovka 285/1, příspěvková organizace</t>
  </si>
  <si>
    <t>Modernizace MŠ Stromovka v Liberci - Navýšení kapacit MŠ Stromovka</t>
  </si>
  <si>
    <t>Optimalizace kapacity včetně nutných stavebně
technických úprav pro možnost přijímání dětí také ve věku 2 až 3 roky, včetně úpravy zahrady a umístění nových heních prvků.</t>
  </si>
  <si>
    <t>ano</t>
  </si>
  <si>
    <t>Mateřská škola „Kytička“ Liberec, Burianova 972/2, příspěvková organizace</t>
  </si>
  <si>
    <t>Navýšení kapacit MŠ Kytička</t>
  </si>
  <si>
    <t xml:space="preserve">MŠ
 "Srdíčko" Liberec, Oldřichova 836/5, příspěvková organizace </t>
  </si>
  <si>
    <t>Optimalizace kapacit 
MŠ Srdíčko</t>
  </si>
  <si>
    <t>Příprava VŘ na zhotovitele PD</t>
  </si>
  <si>
    <t>1, 2023</t>
  </si>
  <si>
    <t>12, 2024</t>
  </si>
  <si>
    <t>1, 2025</t>
  </si>
  <si>
    <t>12, 2026</t>
  </si>
  <si>
    <r>
      <t>ZŠ, Liberec, U Školy 222/6, příspěvková organizace</t>
    </r>
    <r>
      <rPr>
        <b/>
        <sz val="10"/>
        <color rgb="FFFF0000"/>
        <rFont val="Calibri"/>
        <family val="2"/>
        <charset val="238"/>
        <scheme val="minor"/>
      </rPr>
      <t/>
    </r>
  </si>
  <si>
    <t>Projekt řeší vznik 3 odborných učeben, bezbariérovost objektu, která bude zajištěna vestavbou vekovního výtahu. Dále dojde k odvlhčení suterénu a vznikne nový vstup do budovy pro žáky. Dále budou v 1 NP vyměněna okna.</t>
  </si>
  <si>
    <t>ZŠ, Liberec, U Soudu 369/8, příspěvková organizace</t>
  </si>
  <si>
    <t>Odborné učebny 
(půdní vestavba) - Jazykové a polytechnické vzdělávání</t>
  </si>
  <si>
    <t>Vybudování nových odborných učeben fyziky a chemie, jazyků a výtvarné výchovy, kabinetů, zajištění bezbariérovosti.</t>
  </si>
  <si>
    <t>ZŠ, Liberec,
 Česká 354, příspěvková organizace</t>
  </si>
  <si>
    <t>ZŠ Liberec, Švermova 403/40, příspěvková organizace</t>
  </si>
  <si>
    <t xml:space="preserve">Modernizace 
vybavení na ZŠ Švermova v Liberci </t>
  </si>
  <si>
    <t>ZŠ Liberec, Ještědská 354/88,
příspěvková organizace</t>
  </si>
  <si>
    <t>Výstavba nových odborných učeben v návaznosti na modernizaci celého areálu školy.</t>
  </si>
  <si>
    <t>ZŠ a ZUŠ, Liberec, Jabloňová 564/43, příspěvková organizace</t>
  </si>
  <si>
    <t>ZŠ LIBEREC, JABLOŇOVÁ –  realizace odborných učeben a bezbariérovosti objektu</t>
  </si>
  <si>
    <t xml:space="preserve">Vybudování odborných učeben pro výuku přírodních věd, IT, dvou učeben cizích jazyků a jednoho skladu. Součástí projektu je bezbariérovost.
</t>
  </si>
  <si>
    <t xml:space="preserve">ZŠ, Liberec, Broumovská 847/7, příspěvková organizace </t>
  </si>
  <si>
    <t>Zvýšení kvality vzdělávání ZŠ Broumovská</t>
  </si>
  <si>
    <t>Vybavení odborných učeben.</t>
  </si>
  <si>
    <t>ZŠ a MŠ, Liberec, Barvířská, příspěvková organizace</t>
  </si>
  <si>
    <t>Stavební úpravy pro celkovou revitalizaci architektonického řešení budovy školy, včetně modernizace odborných učeben a snížení energetické náročnosti školy, součástí projektu je i bezbariérovost.</t>
  </si>
  <si>
    <t>ZŠ s RVJ Liberec, Husova 142/44, příspěvková orgnizace</t>
  </si>
  <si>
    <t>Rozvoj klíčových kompetencí - technických dovedností</t>
  </si>
  <si>
    <t>Vybudování odborné učebny pro polytechnické vzdělávání.</t>
  </si>
  <si>
    <t>ZŠ a MŠ Ostašov, Liberec, příspěvková organizace</t>
  </si>
  <si>
    <t>Zvýšení kvality vzdělávání ZŠ a MŠ Ostašov</t>
  </si>
  <si>
    <t>Vybudování odborné učebny pro výuku cizích jazyků a pro práci a digitálními technologiemi.</t>
  </si>
  <si>
    <t>Přírodní vědy
prakticky</t>
  </si>
  <si>
    <t>Vybudování odborné učebny pro výuku přírodních věd.</t>
  </si>
  <si>
    <t>ZŠ, Liberec, nám. Míru 212/2, příspěvková organizace</t>
  </si>
  <si>
    <t>Revitalizace školní
zahrady (Labyrint světa) – zahradní učebna</t>
  </si>
  <si>
    <t>Vybudování venkovní odborné učebny přírodních věd.</t>
  </si>
  <si>
    <t>ZŠ, Liberec, Lesní 275/12, příspěvková organizace</t>
  </si>
  <si>
    <t>Badatelsky orientovaná 
výuka na školní eko zahradě</t>
  </si>
  <si>
    <t>Centrum informatického myšlení</t>
  </si>
  <si>
    <t>ZŠ Liberec, Vrchlického 262/17, příspěvková organizace</t>
  </si>
  <si>
    <t xml:space="preserve">Učíme se moderně
(fyzika) </t>
  </si>
  <si>
    <t xml:space="preserve">Vybudování odborných učeben fyziky a chemie, jazyků a výtvarné výchovy, včetně kabinetů a bezbariérovosti budovy.
</t>
  </si>
  <si>
    <t xml:space="preserve">ZŠ, Liberec, Kaplického 384, příspěvková organizace  </t>
  </si>
  <si>
    <t>ZŠ, 
ul. 5. května, 64/49, příspěvková organizace</t>
  </si>
  <si>
    <t>ZŠ, Liberec, 
U Soudu 369/8, příspěvková organizace</t>
  </si>
  <si>
    <t>ZŠ, Liberec, Orlí 140/7, příspěvková organizace</t>
  </si>
  <si>
    <t>Zvýšení kvality vzdělávání ZŠ Orlí</t>
  </si>
  <si>
    <t>Základní škola a Mateřská škola, Bílý Kostel nad Nisou, příspěvková organizace</t>
  </si>
  <si>
    <t>Obec Bílý Kostel nad Nisou</t>
  </si>
  <si>
    <t>102229066
116401923</t>
  </si>
  <si>
    <t>Modernizace budovy základní školy</t>
  </si>
  <si>
    <t>Bílý Kostel nad Nisou</t>
  </si>
  <si>
    <t xml:space="preserve">Vybudování specializovaných učeben se zaměřením na poznávání světa kolem nás, rozvíjení jazykových znalostí a práce s digitálními technologiemi. Tyto učebny budou využívány také pro odpolední kroužky. Učebny budou vybudovány s bezbariérovým přístupem (vybudování výtahu). </t>
  </si>
  <si>
    <t>příprava PD</t>
  </si>
  <si>
    <t>Rozšíření kapacity budovy mateřské školy</t>
  </si>
  <si>
    <t>Vybudování nového oddělení mateřské školy u stávající budovy mateřské školy v Bílém Kostele nad Nisou. Rekonstrukce sociálního zázemí pro pedagogické pracovníky v budově MŠ.</t>
  </si>
  <si>
    <t>X</t>
  </si>
  <si>
    <t>Revitalizace zeleně, povrchů a oplocení zahrady mateřské školy.</t>
  </si>
  <si>
    <t>Vybudování venkovní učebny/klubovny včetně sociálního zařízení pro potřeby mateřské školy.</t>
  </si>
  <si>
    <t>Doctrina - základní škola a mateřská škola, s.r.o.</t>
  </si>
  <si>
    <t>Jiří Zeronik</t>
  </si>
  <si>
    <t>Křižany</t>
  </si>
  <si>
    <t>Společenský klub Chrastava, organizační složka města,  Turpišova 407, 463 31 Chrastava</t>
  </si>
  <si>
    <t>Město Chrastava</t>
  </si>
  <si>
    <t>00262871</t>
  </si>
  <si>
    <t>Modernizace Centra volnočasových aktivit</t>
  </si>
  <si>
    <t>Chrastava</t>
  </si>
  <si>
    <t>Vybudování nových učeben, úprava stávajících učeben, realizace bezbariérových opatření.</t>
  </si>
  <si>
    <t>Rozpracovaná PD.</t>
  </si>
  <si>
    <t>Ne.</t>
  </si>
  <si>
    <t>Město Chrastava, nám. 1. máje 1,  463 31 Chrastava,  IČ 00262871</t>
  </si>
  <si>
    <t xml:space="preserve"> 102229554  116401028</t>
  </si>
  <si>
    <t>Modernizace objektu ZŠ Chrastava, Revoluční ulice</t>
  </si>
  <si>
    <t>Výstavba
MŠ Jeřmanice</t>
  </si>
  <si>
    <t>Obec Jeřmanice</t>
  </si>
  <si>
    <t>neexistuje</t>
  </si>
  <si>
    <t>Mateřská škola - 
nová výstavba</t>
  </si>
  <si>
    <t>Jeřmanice</t>
  </si>
  <si>
    <t>studie</t>
  </si>
  <si>
    <t>Město Hrádek
nad Nisou</t>
  </si>
  <si>
    <t>Rekonstrukce a rozšíření DDM DRAK</t>
  </si>
  <si>
    <t>Hrádek nad Nisou</t>
  </si>
  <si>
    <t>1, 2024</t>
  </si>
  <si>
    <t>Ne</t>
  </si>
  <si>
    <t>Nový klub mládeže,vybudování střediska neformálního a zájmového vzdělávání</t>
  </si>
  <si>
    <t>Základní škola a Mateřská škola, Hrádek nad Nisou - Loučná, příspěvková organizace</t>
  </si>
  <si>
    <t>Město Hrádek nad Nisou</t>
  </si>
  <si>
    <t>Rekonstrukce MŠ Loučná úprava dispozic dle hygienických norem</t>
  </si>
  <si>
    <t>Hrádek nad 
Nisou</t>
  </si>
  <si>
    <t>Rekonstrukce a úprava prostor MŠ dle potřeb hygienických norem, změna dispozic, kterými dojde k oddělení MŠ od ZŠ, které sídlí v jedné budově.</t>
  </si>
  <si>
    <t>1, 2022</t>
  </si>
  <si>
    <t>12, 2023</t>
  </si>
  <si>
    <t>Ano</t>
  </si>
  <si>
    <t xml:space="preserve">Rekonstrukce vnitřních 
prostor ZŠ Lidická Hrádek nad Nisou </t>
  </si>
  <si>
    <t>Rekonstrukce všech vnitřních prostor školy včetně chodeb, tříd a prostor pro personál jak pedagogický, tak i nepedagogický.</t>
  </si>
  <si>
    <t>Půdní vestavba 
ZŠ Lidická Hrádek nad Nisou</t>
  </si>
  <si>
    <t>Škola pro manuálně
zručné děti ZŠ a ZUŠ TGM Hrádek nad Nisou</t>
  </si>
  <si>
    <t>Základní škola, Hrádek nad Nisou - Donín, Donínská 244, příspěvková organizace</t>
  </si>
  <si>
    <t>Přístavba a rekonstrukce ZŠ Donín</t>
  </si>
  <si>
    <t>ZŠ a ZUŠ Jablonné v Podještědí, příspěvková organizace</t>
  </si>
  <si>
    <t>Město Jablonné
v Podještědí</t>
  </si>
  <si>
    <t>Jablonné v 
Podještědí</t>
  </si>
  <si>
    <t>Město Jablonné v Podještědí</t>
  </si>
  <si>
    <t xml:space="preserve">ZŠ a ZUŠ Jablonné v Podještě-dí, příspěvko-vá organizace </t>
  </si>
  <si>
    <t>Zřízení nových učeben, jazyková učebna a 
učebna IT</t>
  </si>
  <si>
    <t>ZŠ Komenské-ho , Jablonné v podještědí, p.o.</t>
  </si>
  <si>
    <t>MŠ Studánka Jablonné v Podještědí, p.o.</t>
  </si>
  <si>
    <t xml:space="preserve">Město Jablonné v Podještědí </t>
  </si>
  <si>
    <t>liberec</t>
  </si>
  <si>
    <t>Jablonné v Podještědí</t>
  </si>
  <si>
    <t>rekonstrukce oplocení u dvou samostatných praco-višť</t>
  </si>
  <si>
    <t>Základní škola a Mateřská škola, Stráž nad Nisou, příspěvková organizace</t>
  </si>
  <si>
    <t>Obec Stráž nad Nisou</t>
  </si>
  <si>
    <t>Rekonstrukce jazykové učebny a multifunkční učebna</t>
  </si>
  <si>
    <t>Stráž nad Nisou</t>
  </si>
  <si>
    <t>Rekonstrukce a vybavení  vnitřních a venkovních prostor pro komunitní aktivity vedoucí k sociální inkluzi, lezecká stěna, venkovní knihovna, vybavení lavičkami, ve vnitřních prostorách máme 2 prostorné chodby, kde by mohla být odpočinková zóna - sedací vaky, příruční knihovna.</t>
  </si>
  <si>
    <t>Výstavba 
MŠ Proseč pod Ještědem</t>
  </si>
  <si>
    <t>Obec
Proseč pod Ještědem</t>
  </si>
  <si>
    <t>Mateřská škola Javorník - rekonstrukce objektu bývalé školy formou přestavby a přístavby MŠ</t>
  </si>
  <si>
    <t>Proseč pod
Ještědem</t>
  </si>
  <si>
    <t>ZŠ a MŠ Rynoltice, okres Liberec, příspěvková organizace 
Rynoltice 200, 463 55 Rynoltice</t>
  </si>
  <si>
    <t>Obec 
Rynoltice</t>
  </si>
  <si>
    <t>Vybudování a modernizace vybavení učeben v ZŠ</t>
  </si>
  <si>
    <t>Rynoltice</t>
  </si>
  <si>
    <t>projektový záměr</t>
  </si>
  <si>
    <t>ZŠ a MŠ Osečná, okres Liberec, příspěvková organizace</t>
  </si>
  <si>
    <t>Město
Osečná</t>
  </si>
  <si>
    <t>Výstavba skleníků pro ZŠ Osečná</t>
  </si>
  <si>
    <t>Osečná</t>
  </si>
  <si>
    <t>Výstavba skleníků v areálu ZŠ a MŠ Osečná pro praktickou výuku.</t>
  </si>
  <si>
    <t>ZŠ a MŠ Mníšek, okres Liberec, příspěvková organizace</t>
  </si>
  <si>
    <t>Obec
Mníšek</t>
  </si>
  <si>
    <t>Mníšek</t>
  </si>
  <si>
    <t>MŠ "SÍDLIŠTĚ", Liberec 30, Skloněná 1414, p.o.
Liberec 30, Východní 270, p.o.</t>
  </si>
  <si>
    <t>Městský obvod Liberec - Vratislavice nad Nisou</t>
  </si>
  <si>
    <t xml:space="preserve">
600079228</t>
  </si>
  <si>
    <t>Navýšení kapacity MŠ 
Sídliště ve Vratislavicích nad Nisou</t>
  </si>
  <si>
    <t>aktualizace PD</t>
  </si>
  <si>
    <t>NE</t>
  </si>
  <si>
    <t>Městský obvod Liberec - Vratislavice nad Nisou, Tanvaldská 50, 46311, Liberec 30</t>
  </si>
  <si>
    <t>Vybudování nové jazykové učebny na ZŠ Vratislavice</t>
  </si>
  <si>
    <t>Vratislavice nad
Nisou</t>
  </si>
  <si>
    <t>zajištěněná PD pro rekonstrukci učebny</t>
  </si>
  <si>
    <t>Vybudování nové polytechnické učebny na ZŠ Vratislavice</t>
  </si>
  <si>
    <t>Městský obvod Liberec - Vratislavice nad Nisou, Tanvaldská 50, 46311, Liberec 31</t>
  </si>
  <si>
    <t>Vybudování odborných učeben - Nástavba na ,,Školičku"</t>
  </si>
  <si>
    <t>Městský obvod Liberec - Vratislavice nad Nisou, Tanvaldská 50, 46311, Liberec 32</t>
  </si>
  <si>
    <t>územní rozhodnutí</t>
  </si>
  <si>
    <t>Dům dětí a mládeže DRAK, Žitavská ul. 260, Hrádek nad Nisou, okres Liberec, příspěvková organizace</t>
  </si>
  <si>
    <t>Vybudování venkovní učebny pro ZUŠ.</t>
  </si>
  <si>
    <t>Rekonstrukce stávajících prostor a přístavba za účelem rozšíření prostor pro poskytování služeb střediska volného času se zázemím pro neformální a zájmové vzdělávání.</t>
  </si>
  <si>
    <t>Optimalizace včetně nutných stavebně technických
úprav pro možnost přijímání dětí také ve věku 2 až 3 roky, včetně úpravy zahrady a umístění nových heních prvků.</t>
  </si>
  <si>
    <t xml:space="preserve"> 6, 2022</t>
  </si>
  <si>
    <t>Výstavba nové budovy MŠ.</t>
  </si>
  <si>
    <t>12, 2025</t>
  </si>
  <si>
    <t>6, 2022</t>
  </si>
  <si>
    <t xml:space="preserve">Zabezpečení venkovního hřiště. </t>
  </si>
  <si>
    <t>Rekonstrukce budovy bývalé školy formou
rekonstrukce, přestavby a přístavby na novou MŠ.</t>
  </si>
  <si>
    <t>8, 2026</t>
  </si>
  <si>
    <t>zpracovaná
studie</t>
  </si>
  <si>
    <t>8, 2025</t>
  </si>
  <si>
    <t>Odborné učebny
v ZŠ U Školy</t>
  </si>
  <si>
    <t>4, 2022</t>
  </si>
  <si>
    <t>8, 2022</t>
  </si>
  <si>
    <t>7, 2023</t>
  </si>
  <si>
    <t>8, 2024</t>
  </si>
  <si>
    <t>Vybudování odborných učeben v rámci kompletní rekontrukce školy.</t>
  </si>
  <si>
    <t>6, 2024</t>
  </si>
  <si>
    <t>9, 2026</t>
  </si>
  <si>
    <t>6, 2027</t>
  </si>
  <si>
    <t>1, 2030</t>
  </si>
  <si>
    <t>1, 2027</t>
  </si>
  <si>
    <t>8, 2023</t>
  </si>
  <si>
    <t>Vybavení a rekonstrukce odborných učeben.</t>
  </si>
  <si>
    <t>Vybavení a rekonstrukce odborné učebny.</t>
  </si>
  <si>
    <t>6, 2025</t>
  </si>
  <si>
    <t>6, 2028</t>
  </si>
  <si>
    <t>6, 2030</t>
  </si>
  <si>
    <t>6, 2026</t>
  </si>
  <si>
    <t xml:space="preserve">fáze </t>
  </si>
  <si>
    <t>fáze plánování</t>
  </si>
  <si>
    <t>po</t>
  </si>
  <si>
    <t>fáze
plánování</t>
  </si>
  <si>
    <t>7, 2027</t>
  </si>
  <si>
    <t>9, 2025</t>
  </si>
  <si>
    <t>Modernizace dílen a cvičných
 bytů na budově v ul. Orlí , včetně odloučeného pracoviště na budově v ul. Gollova.</t>
  </si>
  <si>
    <t xml:space="preserve">ZŠ Chrastava, náměstí 1. máje 228, příspěvková organizace
 </t>
  </si>
  <si>
    <t>Jedná se o vybudování nových prostor v prostorách půdy ZŠ Lidická, kde by měly vzniknout sborovny, konzultační místnost, odborné učebny, sociální zázemí a multimediální sál.</t>
  </si>
  <si>
    <t xml:space="preserve">ZŠ a ZUŠ Jablonné v Podještě- dí, příspěvko-vá organizace </t>
  </si>
  <si>
    <t>Obnova počítačo
vé sítě LK</t>
  </si>
  <si>
    <t>Světlá v
Podještědí</t>
  </si>
  <si>
    <t>ZŠ a MŠ
Světlá pod Ještědem, příspěvková organizace</t>
  </si>
  <si>
    <t>6, 2023</t>
  </si>
  <si>
    <t>2, 2023</t>
  </si>
  <si>
    <t>9, 2023</t>
  </si>
  <si>
    <t>4, 2023</t>
  </si>
  <si>
    <t>5, 2025</t>
  </si>
  <si>
    <t>MŠ Všelibice, příspěvková organizace</t>
  </si>
  <si>
    <t>Všelibice</t>
  </si>
  <si>
    <t>Venkovní učebna se sociálním zařízením</t>
  </si>
  <si>
    <t>Vybudování venkovní učebny včetně sociálního
zařízení a navýšit tak kapacitu MŠ.</t>
  </si>
  <si>
    <t>Obec Všelibice</t>
  </si>
  <si>
    <t>hotová studie</t>
  </si>
  <si>
    <t>předaná dokumentace k realizaci stavby</t>
  </si>
  <si>
    <t>Nám. Dr. E. Beneše 1/1, 460 59 Liberec I - Staré město</t>
  </si>
  <si>
    <t>rozpracovaná PD.</t>
  </si>
  <si>
    <t>Optimalizace včetně nutných stavebně technických 
úprav pro možnost přijímání dětí také ve věku 2 až 3 roky.</t>
  </si>
  <si>
    <t>Navýšení kapacit o 1 oddělení MŠ (28 dětí).</t>
  </si>
  <si>
    <t>Obec Nová Ves</t>
  </si>
  <si>
    <t>PD</t>
  </si>
  <si>
    <t>ZŠ a MŠ Nová Ves, příspěvková organizace</t>
  </si>
  <si>
    <t>Nová Ves</t>
  </si>
  <si>
    <t xml:space="preserve">Rekonstrukce vnitřních 
prostor MŠ Oldřichovská Hrádek nad Nisou </t>
  </si>
  <si>
    <t>Rekonstrukce vnitřních prostor za účelem zvyšování kvality podmínek v MŠ s ohledem na zajištění hygienických požadavků.</t>
  </si>
  <si>
    <t>Probíhá příprava projektové dokumentace</t>
  </si>
  <si>
    <t>Rekonstrukce učeben MŠ 
Donín - Václavice Hrádek nad Nisou</t>
  </si>
  <si>
    <t>Rekonstrukce stravovacího
bloku MŠ Liberecká</t>
  </si>
  <si>
    <t>Navýšení kapacity MŠ + zajištění vyhovujících hygienických podmínek.</t>
  </si>
  <si>
    <t xml:space="preserve">Rekonstrukce vnitřních prostor za účelem zvyšování kvality podmínek v MŠ s ohledem na zajištění hygienických požadavků. Rozšíření kapacity MŠ rekonstrukcí stávajících prostor a případnou nástavbou. </t>
  </si>
  <si>
    <t>Nová školka Legionářská</t>
  </si>
  <si>
    <t>Rekonstrukce budova MŠ Oldřichovská</t>
  </si>
  <si>
    <t>Navýšení kapacity MŠ Oldřichovská výstavbou nové budovy v Legoinářské ulici.</t>
  </si>
  <si>
    <t>Obec
Křižany</t>
  </si>
  <si>
    <t>ZŠ, Liberec - Vratislavice nad Nisou,příspěvková organizace</t>
  </si>
  <si>
    <t>ZŠ Lidická, Hrádek nad Nisou, Školní ul. 325, okres Liberec, příspěvková organizace</t>
  </si>
  <si>
    <t>ZŠ a MŠ, Hrádek nad Nisou - Loučná, příspěvková organizace</t>
  </si>
  <si>
    <t>ZŠ a ZUŠ T.G.Masaryka, Hrádek nad Nisou, Komenského 478, okres Liberec, příspěvková organizace</t>
  </si>
  <si>
    <t>Modernizace odborných počítačových učeben v návaznosti na povinnou změnu RVP a ŠVP v předmětu informatiky.</t>
  </si>
  <si>
    <t>podpora infrastruktury nejen  pro zájmové a
neformální vzdělávání, sociální inkluze. Úpravy vnitřních prostor i venkovních prostor a interaktivní výuka.</t>
  </si>
  <si>
    <t>Podpora zdravého životního stylu, prevence
rizikového chování, sociální inkluze.</t>
  </si>
  <si>
    <t>Vybudování přístavby školy, která bude zahrnovat odborné multimediální učebny nejen pro výuku nové informatiky.</t>
  </si>
  <si>
    <t>Podpora zdravého 
životního stylu, prevence rizikového chování, sociální inkluzi.</t>
  </si>
  <si>
    <t>Modernizace učeben ICT na budově v ul. Orlí, včetně odloučeného pracoviště na budově v ul. Gollova.</t>
  </si>
  <si>
    <t>Rekonstrukce odborných učeben pro polytechnickou výchovu.</t>
  </si>
  <si>
    <t>Zajištění bezbariérového přístupu vybudováním výtahu .</t>
  </si>
  <si>
    <t>Splnění podmínek standardu výúky.</t>
  </si>
  <si>
    <t>V souladu s bezpečností a omezením pohybu rodičů po objektu - přemístění školní družiny do přízemí .</t>
  </si>
  <si>
    <t>Snižování provozních nákladů na energiích.</t>
  </si>
  <si>
    <t>zkvalitnit zázemí pro pobyt žáků při vhodných klimatických podmínkách venku.</t>
  </si>
  <si>
    <t>Rekonstrukce a vybavení odborné učebny cizích jazyků, rekonstrukce a vybavení multifukční učebny pro výuku přírodních věd, polytechniky a ateliér.</t>
  </si>
  <si>
    <t>Vybudování odborných učeben - třídy vč. kabinetů pro učitele.</t>
  </si>
  <si>
    <t>Rozšíření sokolovny pro využití ZŠ.</t>
  </si>
  <si>
    <t>Rekonstrukce a vybavení učebny cizích jazyků.</t>
  </si>
  <si>
    <t>Vybudování učebny polytechniky.</t>
  </si>
  <si>
    <t>projektová dokumentace ve stupni stavebního povolení</t>
  </si>
  <si>
    <t>zpracována PD, bude nutné aktualizovat rozpočet</t>
  </si>
  <si>
    <t>vyhlášena veřejná zakázka na zhotovitele projektové dokumentace ve všech stupních</t>
  </si>
  <si>
    <t>zpracovaná studie</t>
  </si>
  <si>
    <t>projektová dokumentace pro provádění stavby</t>
  </si>
  <si>
    <t>zpracovaná studie a DSP</t>
  </si>
  <si>
    <t>připravena ZD na zhotovitele PD ve všech stupních</t>
  </si>
  <si>
    <t>vysoutěžen zhotovitel PD</t>
  </si>
  <si>
    <t>zpracovány PD k rekonstrukcím učeben a položkové rozpočty</t>
  </si>
  <si>
    <t>před zahájením zpracování PD</t>
  </si>
  <si>
    <t>záměr</t>
  </si>
  <si>
    <t>Město Český Dub</t>
  </si>
  <si>
    <t>Zvýšení kvality výuky na ZŠ Český Dub - vybudování a rekonstrukce odborných učeben, školní družiny a školního hřiště</t>
  </si>
  <si>
    <t>Český Dub</t>
  </si>
  <si>
    <t>Stavební úpravy, vybudování a rekontrukce 2x odborných učeben cizích jazyků, 1x učebny chemie a fyziky, 1x učebny přírodních věd s provazbou na předmět Člověk a práce, rekonstrukce 1x učebny přírodopisu, 1x multifunkční odborná učebna přírodních věd, rekonstrukce a vybavení prostor školní družiny, rekonstrukce školního hřiště</t>
  </si>
  <si>
    <t>PD ve fázi přípravy</t>
  </si>
  <si>
    <t xml:space="preserve">	
ZŠ Český Dub, okres Liberec,příspěvková organizace</t>
  </si>
  <si>
    <t>7, 2022</t>
  </si>
  <si>
    <t>Světlá pod
Ještědem</t>
  </si>
  <si>
    <t>Vratislavice
nad Nisou</t>
  </si>
  <si>
    <t>1, 2029</t>
  </si>
  <si>
    <t xml:space="preserve">Zvýšení kvality vzdělávání ZŠ Česká </t>
  </si>
  <si>
    <t>Zvýšení kvality vzdělávání ZŠ Ještědská</t>
  </si>
  <si>
    <t>Modernizace 
školních dílen</t>
  </si>
  <si>
    <t>Modernizace a energetické úspory školy</t>
  </si>
  <si>
    <t>Zvýšení kvality vzdělávání ZŠ a MŠ Ostašov - odloučené pracoviště Machnín</t>
  </si>
  <si>
    <t>Vybudování venkovní učebny</t>
  </si>
  <si>
    <t>Zabezpečení školní zahrady</t>
  </si>
  <si>
    <t>Rekonstrukce hřiště 
ZŠ Husova</t>
  </si>
  <si>
    <t>Rekonstrukce hřiště 
ZŠ nám. Míru</t>
  </si>
  <si>
    <t>Rekonstrukce 
hřiště ZŠ 5. května</t>
  </si>
  <si>
    <t xml:space="preserve">Rekonstrukce hřiště
ZŠ Broumovská </t>
  </si>
  <si>
    <t>Rekonstrukce 
hřiště UŠ u Soudu</t>
  </si>
  <si>
    <t>Bezberiérová škola</t>
  </si>
  <si>
    <t>Zázemí pro školní družinu</t>
  </si>
  <si>
    <t>Zřízení učeben pro ZUŠ v prostorách stávající základní školy</t>
  </si>
  <si>
    <t>Zateplení obvodových stěn</t>
  </si>
  <si>
    <t>úpravy školní zahrady + venkovní učebna</t>
  </si>
  <si>
    <t>Rekonstrukce a vybavení  vnitřních a venkovních prostor pro komunitní aktivity vedoucí k sociální inkluzi.</t>
  </si>
  <si>
    <t>Rekonstrukce hřiště 
ZŠ Kaplického</t>
  </si>
  <si>
    <t>Rekonstrukce sokolovny</t>
  </si>
  <si>
    <t xml:space="preserve">Revitalizace školní zahrady u mateřské školy </t>
  </si>
  <si>
    <t>Venkovní učebna pro ZUŠ v Jablonném v Podještědí</t>
  </si>
  <si>
    <t>ZŠ a MŠ Dlouhý Most, příspěvková organizace</t>
  </si>
  <si>
    <t>Obec Dlouhý Most</t>
  </si>
  <si>
    <t>Rekonstrukce ZŠ a MŠ Dlouhý Most</t>
  </si>
  <si>
    <t>Dlouhý Most</t>
  </si>
  <si>
    <t>Rekonstrukce vnitřních prostor - zázemí tělocvičny, el. instalace učeben, chodby</t>
  </si>
  <si>
    <t>fáze přípravy</t>
  </si>
  <si>
    <t>MŠ, Hrádek nad Nisou, Oldřichovká ul 462, okres Liberec, příspěvková organizace</t>
  </si>
  <si>
    <t>MŠ, Hrádek nad Nisou, Liberecká 607, okres Liberec, příspěvková organizace</t>
  </si>
  <si>
    <t>MŠ, Hrádek nad Nisou - Donín, Rybářská 36, příspěvková organizace</t>
  </si>
  <si>
    <t>MŠ, Hrádek nad Nisou, Oldřichovská ul 462, okres Liberec, příspěvková organizace</t>
  </si>
  <si>
    <t>Obec Bílá</t>
  </si>
  <si>
    <t>Vybudování ČOV</t>
  </si>
  <si>
    <t>Změna vytápění</t>
  </si>
  <si>
    <t>Bílá</t>
  </si>
  <si>
    <t>Vybudování čističky odpadních vod.</t>
  </si>
  <si>
    <t>12, 2022</t>
  </si>
  <si>
    <t>ZŠ a MŠ Hlavice, příspěvková organizace</t>
  </si>
  <si>
    <t>Obec Hlavice</t>
  </si>
  <si>
    <t>Hlavice v 21. století</t>
  </si>
  <si>
    <t>Hlavice</t>
  </si>
  <si>
    <t>Obnovení vybavení tříd nábytkem, PC, osvětlení, drobné opravy.  Vybudování venkovního zázemí pro komunitní aktivity.</t>
  </si>
  <si>
    <t>10, 2027</t>
  </si>
  <si>
    <t>Vybudování odborných učeben a rekonstrukce kmenových učeben včetně vybavení. Vybudování a modernizace vnitřného a venkovního zázemí školy a školní družiny.</t>
  </si>
  <si>
    <t>10, 2023</t>
  </si>
  <si>
    <t>10, 2025</t>
  </si>
  <si>
    <t>Obnova povrchu u ZŠ</t>
  </si>
  <si>
    <t>Zpevnění plochy u ZŠ</t>
  </si>
  <si>
    <t xml:space="preserve">vypracovaná
ověřovací architek. studie </t>
  </si>
  <si>
    <t>zpracováv se PD</t>
  </si>
  <si>
    <t>Vybudování nových učeben v rámci ZUŠ.</t>
  </si>
  <si>
    <t>výběr dodavatele</t>
  </si>
  <si>
    <t>Rekonstrukce učeben, vnitřního a venkovního zázemí ZŠ Nová Ves</t>
  </si>
  <si>
    <t>Rekonstrukce odborných učeben včetně vybavení, rekonstrukce a modernizace kmenových učeben, rekonstrukce a vybavení školní družiny budování zázemí pro pedagogický personál, vybudování vnitřního a venkovního zázemí pro školní a mimoškolní aktivity</t>
  </si>
  <si>
    <t>5, 2023</t>
  </si>
  <si>
    <t>zpracovaná PD</t>
  </si>
  <si>
    <t>Základní škola
Křižany, příspěvková organizace</t>
  </si>
  <si>
    <t>MŠ Bílá, příspěvková organizace</t>
  </si>
  <si>
    <t>MŠ Křižany, příspěvková organizace</t>
  </si>
  <si>
    <t>Obec Křižany</t>
  </si>
  <si>
    <t>Navýšení kapacity MŠ</t>
  </si>
  <si>
    <t>Projekt řeší navýšení kapacity MŠ Křižany 
v budově čp. 203 v k.ú. Žibřidice. Kapacita bude navýšena o prostory současného bytu ve 2. NP, který bude propojen se současnými prostory MŠ. Bude realizováno nové sociální zařízení a dále prostory: herna, odpočívárna. Projek dále řeší nákladní výtah pro obsluhu nové jídelny MŠ, která bude umístěna nad současnou kuchyní. Tím dojde k oddělení od prostor jídelny využívané žáky základní školy. (bezbarierovost shodolezem)</t>
  </si>
  <si>
    <t>44
ZMĚNA</t>
  </si>
  <si>
    <t>45
ZMĚNA</t>
  </si>
  <si>
    <t>MŠ "Lísteček", Vratislavice nad Nisou, p.o.,Východní 270, 463 11 Liberec 30 - Vratislavice nad Nisou</t>
  </si>
  <si>
    <t>Rekonstrukce MŠ Poštovní</t>
  </si>
  <si>
    <t>rekonstrukce vnitřního vybyvení jednotřídní MŠ Poštovní</t>
  </si>
  <si>
    <t>tvorba PD</t>
  </si>
  <si>
    <t>ZŠ T.G.Masaryka, Hodkovice nad Mohelkou, okres Liberec, příspěvková organizac</t>
  </si>
  <si>
    <t>Město Hodkovice nad Mohelkou</t>
  </si>
  <si>
    <t>Zvýšení kvality výuky v ZŠ Hodkovice nad Mohelkou - bezbariérovost, vybudování a rekonstrukce odborných učeben.</t>
  </si>
  <si>
    <t>Rozšíření zázemí pro školní družinu a školní klub</t>
  </si>
  <si>
    <t>Hodkovice
nad Molhekou</t>
  </si>
  <si>
    <t>Hodkovice
nad Mohelkou</t>
  </si>
  <si>
    <t>Zajištění bezbariétrového přístupu do budoby ZŠ ve všech patrech budovy výtahem, realizace dvou odborných učeběn se zaměřením na jazykovou komunikacia práci s digitálními technologiemi, rekonstrukce učebny pro přírodní vědy, včetně zázemí pro žáky a personál</t>
  </si>
  <si>
    <t>Rozšíření zázemí pro školní družinu a školní klub, včetně dvou venkovních učeben</t>
  </si>
  <si>
    <t>2, 2024</t>
  </si>
  <si>
    <t>2, 2025</t>
  </si>
  <si>
    <t>Studie proveditelnosti</t>
  </si>
  <si>
    <t>Základní škola Mníšek – půdní vestavba – II. Etapa.     Člověk a příroda - Přírodovědné a polytechnické učebny ZŠ Mníšek</t>
  </si>
  <si>
    <t>1. Rekonstrukce odborné učebny polytechniky a robotiky v suterénu školy včetně zázemí s bezbariérovým přístupem (edukativní přístupová chodba, výtahu ze suterénu do 1. patra, kabinetu, sociálního zařízení a kompletního vybaven2. Vybudování dvou nových přírodovědných odborných učeben přírodopisu+fyziky a chemie v půdních prostorách. Součástí záměru je i nutná úprava střechy ZŠ vzhledem ke vzniku odborných učeben ZŠ a únikového schodiště. 3. Součástí všech odborných učeben je i následující výbava: nábytek, interaktivní tabule, IT vybavení, vč. zázemí, sociálního zařízení a kompletní výbavy pro specifickou výuku daného předmětu.
4. V suterénu bude také odborná učebna polytechniky zaměřená na řemesla (keramika včetně vybavení).</t>
  </si>
  <si>
    <t>běží stavební řízení, vydání SP v 06/2022</t>
  </si>
  <si>
    <t>DSP DPS dokončen kompletní</t>
  </si>
  <si>
    <t>Stavební úpravy ZŠ a MŠ Loučná č.p.220 v Hrádku nad Nisou</t>
  </si>
  <si>
    <t>zpracovaná studie + objednána projektová dokumentace</t>
  </si>
  <si>
    <t>Rekonstrukce školy a vestavba nových odborných učeben ZŠ a ZUŠ TGM</t>
  </si>
  <si>
    <t>Demolice staré budovy klubu mládeže a výstavba nového klubu mládeže se zázemím pro neformální a zájmové vzdělávání včetně zázemí pro volnočasové aktivity a sport</t>
  </si>
  <si>
    <t>Projektová dokumentace ve stupni stavebního povolení</t>
  </si>
  <si>
    <t>55 ZMĚNA</t>
  </si>
  <si>
    <t>10
ZRUŠEN</t>
  </si>
  <si>
    <t>liberecký</t>
  </si>
  <si>
    <t>Změna zdroje tepla na tepelné čerpadlo + FVE</t>
  </si>
  <si>
    <t>zpracovává se</t>
  </si>
  <si>
    <t>16, 2023</t>
  </si>
  <si>
    <t>21
ZMĚNA</t>
  </si>
  <si>
    <t>7
ZMĚNA</t>
  </si>
  <si>
    <t>12
ZRUŠEN</t>
  </si>
  <si>
    <t xml:space="preserve">ZŠ Doctrina - vybudování odborných učeben </t>
  </si>
  <si>
    <t xml:space="preserve">V rámci projektu dojde ke kompletnímu vybavení odborných učeben pomůckami, mobiliářem a softwary. Budou vybaveny třídy sloužící k odborné výuce jazykových, polytechnických a přírodovědných předmětů s vazbou na práci s digitálními technologiemi. </t>
  </si>
  <si>
    <t>11, 2022</t>
  </si>
  <si>
    <t>8
ZMĚNA</t>
  </si>
  <si>
    <t>9
ZMĚNA</t>
  </si>
  <si>
    <t>37
ZMĚNA</t>
  </si>
  <si>
    <t>38
ZMĚNA</t>
  </si>
  <si>
    <t>39
ZMĚNA</t>
  </si>
  <si>
    <t>40
ZMĚNA</t>
  </si>
  <si>
    <t>41
ZMĚNA</t>
  </si>
  <si>
    <t>42
ZMĚNA</t>
  </si>
  <si>
    <t>ZÁKLADNÍ ŠKOLA, LIBEREC - VRATISLAVICE NAD NISOU, příspěvková organizace</t>
  </si>
  <si>
    <t>Zateplení ZŠ</t>
  </si>
  <si>
    <t>Zateplení budovy ZŠ</t>
  </si>
  <si>
    <t>60
NOVÝ</t>
  </si>
  <si>
    <t>Učebna 
polytechniky ZŠ Křižany - Žibřidice č.p. 271</t>
  </si>
  <si>
    <t>Projekt řeší vybudování odborné
učebny polytechniky ZŠ Křižany-Žibřidice, včetně řešení bezbariérového přístupu a hygienického zázemí. Dojde ke stavebním úpravám v prostoru stávajících šaten druhého stupně (tyto budou přestěhovány do jiných prostorů), dále dojde k instalaci vybavení polytechnické učebny.</t>
  </si>
  <si>
    <t>zpracovaná projektová dokumentace</t>
  </si>
  <si>
    <t>28
ZMĚNA</t>
  </si>
  <si>
    <t>27
ZMĚNA</t>
  </si>
  <si>
    <t>Základní škola Mníšek Přírodovědné a polytechnické učebny ZŠ Mníšek - vybavení</t>
  </si>
  <si>
    <t xml:space="preserve">Vybavení pro odborné učebny polytechniky a robotiky včetně dílčích stavebních prací pro zázemí  (edukativní přístupová chodba, kabinet, sociální zařízení) 2. Vybavení přírodovědných odborných učeben přírodopisu+fyziky a chemie do stávajících prostor. Součástí všech odborných učeben je výbava: nábytek, interaktivní tabule, IT vybavení, vč. zázemí, sociálního zařízení a kompletní výbavy pro specifickou výuku daného předmětu.
</t>
  </si>
  <si>
    <t>61
NOVÝ</t>
  </si>
  <si>
    <t>realizováno</t>
  </si>
  <si>
    <t>57
REALIZOVÁNO</t>
  </si>
  <si>
    <t>Modernizace budovy ZŠ Chrastava, Revoluční ulice. Vybudování a modernizace odborných učeben ve vazbě na klíčové kompetence včetně zajištění konektivity. Realizace bezbariérových opatření - úprava stávajích prostor, úprava vstupních prostor a chodeb. Úprava prostor pro školní družinu - vnitřní a venkovní prostory v areálu školy. Vybudování zázemí pro žáky a pedagogické pracovníky včetně hygienického zařízení.</t>
  </si>
  <si>
    <t>29
ZMĚNA</t>
  </si>
  <si>
    <t>13
ZMĚNA</t>
  </si>
  <si>
    <t>14
ZMĚNA</t>
  </si>
  <si>
    <t>15
ZMĚNA</t>
  </si>
  <si>
    <t>16
ZMĚNA</t>
  </si>
  <si>
    <t>Učení v prostou -  rozšíření a navýšení kapacity MŠ Liberecká</t>
  </si>
  <si>
    <t>3, 2023</t>
  </si>
  <si>
    <t>17
ZMĚNA</t>
  </si>
  <si>
    <t>30
ZMĚNA</t>
  </si>
  <si>
    <t>31
ZMĚNA</t>
  </si>
  <si>
    <t>Rekonstrukce vnitřních prostor. Výměna všech inženýrských sítí. Úprava dispozic školy tak, aby vznikly dva na sebe nezávislé a stavebně oddělené provozy MŠ a ZŠ. Součástí projektu je prostor pro personál, konzultační místnost a odborné učebny a půdní vestavba s učebnami, kabinety a prostory pro další aktivity.</t>
  </si>
  <si>
    <t>32
ZMĚNA</t>
  </si>
  <si>
    <t xml:space="preserve">Přestavba podkrovních prostor na odborné učebny, klidovou místnost a odborné kabinety. </t>
  </si>
  <si>
    <t>33
ZMĚNA</t>
  </si>
  <si>
    <t xml:space="preserve">Rekonstrukce staré budovy školy, vybudování nových odborných učeben, konzultační místnosti a zázemí pro padagogy podkrovní vestavba s novými odbornými učebnami, klidovou místností a odbornými kabinety. </t>
  </si>
  <si>
    <t>35
ZMĚNA</t>
  </si>
  <si>
    <t>Rekonstrukce  budovy školy, instalace nových odborných učeben. Vybudování konzultační místnosti a zázemí pro pedagogy podkrovní vestavby a pobytových prostor a přístavba šaten,  družiny a nového zátzemí pro pedagogy, nové odborné kabinety. Bezbariérovost, konektivita.</t>
  </si>
  <si>
    <t>studie +  projektová dokumentace ve stupni stavebního povolení</t>
  </si>
  <si>
    <t>36
ZMĚNA</t>
  </si>
  <si>
    <t>Rekonstrukce ZŠ Donín, nově v novém</t>
  </si>
  <si>
    <t>Rekonstrukve kmenových učeben, vybudování nové šatny, opravy společných prostor, nové sociální zázemí, konektivita.</t>
  </si>
  <si>
    <t>62
NOVÝ</t>
  </si>
  <si>
    <t>Výukové vybavení a pomůcky pro výuku fyziky, chemie a přírodopisu</t>
  </si>
  <si>
    <t xml:space="preserve">Pořízení moderního vybavení a výukových pomůcek pro výuku předmětů fyzika, chemie a přírodopis. </t>
  </si>
  <si>
    <t>63
NOVÝ</t>
  </si>
  <si>
    <t>53
ZMĚNA</t>
  </si>
  <si>
    <t>46
ZMĚNA</t>
  </si>
  <si>
    <t>Schváleno v Jablonném v Podještědí dne  23. 1. 2023 řídícím výborem MAP III Liberecko. Podpis: _________</t>
  </si>
  <si>
    <t>Zvýšení kvality vzdělávání ZŠ Švermova - přestavba bazénové haly</t>
  </si>
  <si>
    <t>Zvýšení kvality vzdělávání ZŠ Švermova - přestavba bazénové haly, výstavba kmenových učeben, 6 kmenových učeben včetně zázemí pro pedagogy</t>
  </si>
  <si>
    <t>zhotovení PD</t>
  </si>
  <si>
    <t>26
NOVÝ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</si>
</sst>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22222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7030A0"/>
      <name val="Calibri"/>
      <family val="2"/>
      <charset val="238"/>
      <scheme val="minor"/>
    </font>
    <font>
      <sz val="10"/>
      <color rgb="FF7030A0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1" fillId="0" borderId="0"/>
    <xf numFmtId="9" fontId="21" fillId="0" borderId="0" applyFont="0" applyFill="0" applyBorder="0" applyAlignment="0" applyProtection="0"/>
  </cellStyleXfs>
  <cellXfs count="350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15" fillId="0" borderId="0" xfId="0" applyFont="1" applyProtection="1">
      <protection locked="0"/>
    </xf>
    <xf numFmtId="3" fontId="15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1" fontId="4" fillId="0" borderId="24" xfId="0" applyNumberFormat="1" applyFont="1" applyBorder="1" applyAlignment="1" applyProtection="1">
      <alignment horizontal="center" vertical="center"/>
      <protection locked="0"/>
    </xf>
    <xf numFmtId="1" fontId="4" fillId="0" borderId="25" xfId="0" applyNumberFormat="1" applyFont="1" applyBorder="1" applyAlignment="1" applyProtection="1">
      <alignment horizontal="center" vertical="center"/>
      <protection locked="0"/>
    </xf>
    <xf numFmtId="0" fontId="4" fillId="0" borderId="50" xfId="0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 wrapText="1"/>
      <protection locked="0"/>
    </xf>
    <xf numFmtId="0" fontId="4" fillId="0" borderId="38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3" fontId="4" fillId="0" borderId="23" xfId="0" applyNumberFormat="1" applyFont="1" applyBorder="1" applyAlignment="1" applyProtection="1">
      <alignment horizontal="center" vertical="center"/>
      <protection locked="0"/>
    </xf>
    <xf numFmtId="3" fontId="4" fillId="0" borderId="25" xfId="0" applyNumberFormat="1" applyFont="1" applyBorder="1" applyAlignment="1" applyProtection="1">
      <alignment horizontal="center" vertical="center"/>
      <protection locked="0"/>
    </xf>
    <xf numFmtId="49" fontId="4" fillId="0" borderId="23" xfId="0" applyNumberFormat="1" applyFont="1" applyBorder="1" applyAlignment="1" applyProtection="1">
      <alignment horizontal="center" vertical="center"/>
      <protection locked="0"/>
    </xf>
    <xf numFmtId="49" fontId="4" fillId="0" borderId="25" xfId="0" applyNumberFormat="1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49" xfId="0" applyFont="1" applyBorder="1" applyAlignment="1" applyProtection="1">
      <alignment horizontal="center" vertical="center" wrapText="1"/>
      <protection locked="0"/>
    </xf>
    <xf numFmtId="0" fontId="4" fillId="0" borderId="50" xfId="0" applyFont="1" applyBorder="1" applyAlignment="1" applyProtection="1">
      <alignment horizontal="center" vertical="center" wrapText="1"/>
      <protection locked="0"/>
    </xf>
    <xf numFmtId="0" fontId="4" fillId="0" borderId="48" xfId="0" applyFont="1" applyBorder="1" applyAlignment="1" applyProtection="1">
      <alignment horizontal="center" vertical="center" wrapText="1"/>
      <protection locked="0"/>
    </xf>
    <xf numFmtId="3" fontId="4" fillId="0" borderId="37" xfId="0" applyNumberFormat="1" applyFont="1" applyBorder="1" applyAlignment="1" applyProtection="1">
      <alignment horizontal="center" vertical="center"/>
      <protection locked="0"/>
    </xf>
    <xf numFmtId="3" fontId="4" fillId="0" borderId="51" xfId="0" applyNumberFormat="1" applyFont="1" applyBorder="1" applyAlignment="1" applyProtection="1">
      <alignment horizontal="center" vertical="center"/>
      <protection locked="0"/>
    </xf>
    <xf numFmtId="49" fontId="4" fillId="0" borderId="52" xfId="0" applyNumberFormat="1" applyFont="1" applyBorder="1" applyAlignment="1" applyProtection="1">
      <alignment horizontal="center" vertical="center" wrapText="1"/>
      <protection locked="0"/>
    </xf>
    <xf numFmtId="49" fontId="4" fillId="0" borderId="25" xfId="0" applyNumberFormat="1" applyFont="1" applyBorder="1" applyAlignment="1" applyProtection="1">
      <alignment horizontal="center" vertical="center" wrapText="1"/>
      <protection locked="0"/>
    </xf>
    <xf numFmtId="49" fontId="4" fillId="0" borderId="23" xfId="0" applyNumberFormat="1" applyFont="1" applyBorder="1" applyAlignment="1" applyProtection="1">
      <alignment horizontal="center" vertical="center" wrapText="1"/>
      <protection locked="0"/>
    </xf>
    <xf numFmtId="3" fontId="4" fillId="0" borderId="38" xfId="0" applyNumberFormat="1" applyFont="1" applyBorder="1" applyAlignment="1" applyProtection="1">
      <alignment horizontal="center" vertical="center"/>
      <protection locked="0"/>
    </xf>
    <xf numFmtId="17" fontId="4" fillId="0" borderId="23" xfId="0" applyNumberFormat="1" applyFont="1" applyBorder="1" applyAlignment="1" applyProtection="1">
      <alignment horizontal="center" vertical="center"/>
      <protection locked="0"/>
    </xf>
    <xf numFmtId="17" fontId="4" fillId="0" borderId="25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3" fontId="4" fillId="0" borderId="13" xfId="0" applyNumberFormat="1" applyFont="1" applyBorder="1" applyAlignment="1" applyProtection="1">
      <alignment horizontal="center" vertical="center"/>
      <protection locked="0"/>
    </xf>
    <xf numFmtId="3" fontId="4" fillId="0" borderId="9" xfId="0" applyNumberFormat="1" applyFont="1" applyBorder="1" applyAlignment="1" applyProtection="1">
      <alignment horizontal="center" vertical="center"/>
      <protection locked="0"/>
    </xf>
    <xf numFmtId="3" fontId="4" fillId="0" borderId="31" xfId="0" applyNumberFormat="1" applyFont="1" applyBorder="1" applyAlignment="1" applyProtection="1">
      <alignment horizontal="center" vertical="center"/>
      <protection locked="0"/>
    </xf>
    <xf numFmtId="3" fontId="4" fillId="0" borderId="41" xfId="0" applyNumberFormat="1" applyFont="1" applyBorder="1" applyAlignment="1" applyProtection="1">
      <alignment horizontal="center" vertical="center"/>
      <protection locked="0"/>
    </xf>
    <xf numFmtId="3" fontId="4" fillId="0" borderId="31" xfId="0" applyNumberFormat="1" applyFont="1" applyBorder="1" applyAlignment="1" applyProtection="1">
      <alignment horizontal="center" vertical="center" wrapText="1"/>
      <protection locked="0"/>
    </xf>
    <xf numFmtId="3" fontId="4" fillId="0" borderId="41" xfId="0" applyNumberFormat="1" applyFont="1" applyBorder="1" applyAlignment="1" applyProtection="1">
      <alignment horizontal="center" vertical="center" wrapText="1"/>
      <protection locked="0"/>
    </xf>
    <xf numFmtId="0" fontId="20" fillId="0" borderId="46" xfId="0" applyFont="1" applyBorder="1" applyAlignment="1" applyProtection="1">
      <alignment horizontal="center" vertical="center" wrapText="1"/>
      <protection locked="0"/>
    </xf>
    <xf numFmtId="0" fontId="20" fillId="0" borderId="46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3" fontId="4" fillId="0" borderId="24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5" xfId="0" applyBorder="1" applyProtection="1">
      <protection locked="0"/>
    </xf>
    <xf numFmtId="0" fontId="0" fillId="3" borderId="15" xfId="0" applyFill="1" applyBorder="1" applyProtection="1">
      <protection locked="0"/>
    </xf>
    <xf numFmtId="0" fontId="4" fillId="0" borderId="54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54" xfId="0" applyFont="1" applyBorder="1" applyAlignment="1" applyProtection="1">
      <alignment horizontal="center" vertical="center" wrapText="1"/>
      <protection locked="0"/>
    </xf>
    <xf numFmtId="3" fontId="4" fillId="0" borderId="17" xfId="0" applyNumberFormat="1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3" fontId="4" fillId="0" borderId="19" xfId="0" applyNumberFormat="1" applyFont="1" applyBorder="1" applyAlignment="1" applyProtection="1">
      <alignment horizontal="center" vertical="center"/>
      <protection locked="0"/>
    </xf>
    <xf numFmtId="0" fontId="4" fillId="2" borderId="31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2" borderId="31" xfId="0" applyFont="1" applyFill="1" applyBorder="1" applyAlignment="1" applyProtection="1">
      <alignment horizontal="center" vertical="center" wrapText="1"/>
      <protection locked="0"/>
    </xf>
    <xf numFmtId="3" fontId="4" fillId="2" borderId="25" xfId="0" applyNumberFormat="1" applyFont="1" applyFill="1" applyBorder="1" applyAlignment="1" applyProtection="1">
      <alignment horizontal="center" vertical="center"/>
      <protection locked="0"/>
    </xf>
    <xf numFmtId="3" fontId="4" fillId="0" borderId="1" xfId="0" applyNumberFormat="1" applyFont="1" applyBorder="1" applyAlignment="1" applyProtection="1">
      <alignment horizontal="center" vertical="center"/>
      <protection locked="0"/>
    </xf>
    <xf numFmtId="3" fontId="4" fillId="0" borderId="3" xfId="0" applyNumberFormat="1" applyFont="1" applyBorder="1" applyAlignment="1" applyProtection="1">
      <alignment horizontal="center" vertical="center"/>
      <protection locked="0"/>
    </xf>
    <xf numFmtId="17" fontId="4" fillId="0" borderId="1" xfId="0" applyNumberFormat="1" applyFont="1" applyBorder="1" applyAlignment="1" applyProtection="1">
      <alignment horizontal="center" vertical="center"/>
      <protection locked="0"/>
    </xf>
    <xf numFmtId="17" fontId="4" fillId="0" borderId="3" xfId="0" applyNumberFormat="1" applyFont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3" fontId="4" fillId="2" borderId="23" xfId="0" applyNumberFormat="1" applyFont="1" applyFill="1" applyBorder="1" applyAlignment="1" applyProtection="1">
      <alignment horizontal="center" vertical="center"/>
      <protection locked="0"/>
    </xf>
    <xf numFmtId="17" fontId="4" fillId="2" borderId="23" xfId="0" applyNumberFormat="1" applyFont="1" applyFill="1" applyBorder="1" applyAlignment="1" applyProtection="1">
      <alignment horizontal="center" vertical="center"/>
      <protection locked="0"/>
    </xf>
    <xf numFmtId="17" fontId="4" fillId="2" borderId="25" xfId="0" applyNumberFormat="1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3" fontId="4" fillId="0" borderId="4" xfId="0" applyNumberFormat="1" applyFont="1" applyBorder="1" applyAlignment="1" applyProtection="1">
      <alignment horizontal="center" vertical="center"/>
      <protection locked="0"/>
    </xf>
    <xf numFmtId="3" fontId="4" fillId="0" borderId="6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1" fontId="4" fillId="0" borderId="3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3" fontId="4" fillId="0" borderId="48" xfId="0" applyNumberFormat="1" applyFont="1" applyBorder="1" applyAlignment="1" applyProtection="1">
      <alignment horizontal="center" vertical="center" wrapText="1"/>
      <protection locked="0"/>
    </xf>
    <xf numFmtId="3" fontId="4" fillId="0" borderId="53" xfId="0" applyNumberFormat="1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3" fontId="4" fillId="0" borderId="14" xfId="0" applyNumberFormat="1" applyFont="1" applyBorder="1" applyAlignment="1" applyProtection="1">
      <alignment horizontal="center" vertical="center"/>
      <protection locked="0"/>
    </xf>
    <xf numFmtId="3" fontId="4" fillId="0" borderId="42" xfId="0" applyNumberFormat="1" applyFont="1" applyBorder="1" applyAlignment="1" applyProtection="1">
      <alignment horizontal="center" vertical="center"/>
      <protection locked="0"/>
    </xf>
    <xf numFmtId="1" fontId="4" fillId="0" borderId="2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1" fontId="4" fillId="0" borderId="0" xfId="0" applyNumberFormat="1" applyFont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wrapText="1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 wrapText="1"/>
      <protection locked="0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 applyProtection="1">
      <alignment horizontal="center" vertical="center" wrapText="1"/>
      <protection locked="0"/>
    </xf>
    <xf numFmtId="1" fontId="8" fillId="0" borderId="24" xfId="0" applyNumberFormat="1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3" fontId="8" fillId="0" borderId="23" xfId="0" applyNumberFormat="1" applyFont="1" applyBorder="1" applyAlignment="1" applyProtection="1">
      <alignment horizontal="center" vertical="center"/>
      <protection locked="0"/>
    </xf>
    <xf numFmtId="3" fontId="8" fillId="0" borderId="25" xfId="0" applyNumberFormat="1" applyFont="1" applyBorder="1" applyAlignment="1" applyProtection="1">
      <alignment horizontal="center" vertical="center"/>
      <protection locked="0"/>
    </xf>
    <xf numFmtId="14" fontId="8" fillId="0" borderId="23" xfId="0" applyNumberFormat="1" applyFont="1" applyBorder="1" applyAlignment="1" applyProtection="1">
      <alignment horizontal="center" vertical="center"/>
      <protection locked="0"/>
    </xf>
    <xf numFmtId="14" fontId="8" fillId="0" borderId="25" xfId="0" applyNumberFormat="1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23" fillId="0" borderId="23" xfId="0" applyFont="1" applyBorder="1" applyAlignment="1" applyProtection="1">
      <alignment horizontal="center" vertical="center" wrapText="1"/>
      <protection locked="0"/>
    </xf>
    <xf numFmtId="0" fontId="23" fillId="0" borderId="24" xfId="0" applyFont="1" applyBorder="1" applyAlignment="1" applyProtection="1">
      <alignment horizontal="center" vertical="center" wrapText="1"/>
      <protection locked="0"/>
    </xf>
    <xf numFmtId="0" fontId="23" fillId="0" borderId="24" xfId="0" applyFont="1" applyBorder="1" applyAlignment="1" applyProtection="1">
      <alignment horizontal="center" vertical="center"/>
      <protection locked="0"/>
    </xf>
    <xf numFmtId="0" fontId="23" fillId="0" borderId="25" xfId="0" applyFont="1" applyBorder="1" applyAlignment="1" applyProtection="1">
      <alignment horizontal="center" vertical="center"/>
      <protection locked="0"/>
    </xf>
    <xf numFmtId="0" fontId="23" fillId="0" borderId="31" xfId="0" applyFont="1" applyBorder="1" applyAlignment="1" applyProtection="1">
      <alignment horizontal="center" vertical="center" wrapText="1"/>
      <protection locked="0"/>
    </xf>
    <xf numFmtId="0" fontId="23" fillId="0" borderId="31" xfId="0" applyFont="1" applyBorder="1" applyAlignment="1" applyProtection="1">
      <alignment horizontal="center" vertical="center"/>
      <protection locked="0"/>
    </xf>
    <xf numFmtId="3" fontId="23" fillId="0" borderId="23" xfId="0" applyNumberFormat="1" applyFont="1" applyBorder="1" applyAlignment="1" applyProtection="1">
      <alignment horizontal="center" vertical="center"/>
      <protection locked="0"/>
    </xf>
    <xf numFmtId="3" fontId="23" fillId="0" borderId="25" xfId="0" applyNumberFormat="1" applyFont="1" applyBorder="1" applyAlignment="1" applyProtection="1">
      <alignment horizontal="center" vertical="center"/>
      <protection locked="0"/>
    </xf>
    <xf numFmtId="17" fontId="23" fillId="0" borderId="23" xfId="0" applyNumberFormat="1" applyFont="1" applyBorder="1" applyAlignment="1" applyProtection="1">
      <alignment horizontal="center" vertical="center"/>
      <protection locked="0"/>
    </xf>
    <xf numFmtId="17" fontId="23" fillId="0" borderId="25" xfId="0" applyNumberFormat="1" applyFont="1" applyBorder="1" applyAlignment="1" applyProtection="1">
      <alignment horizontal="center" vertical="center"/>
      <protection locked="0"/>
    </xf>
    <xf numFmtId="0" fontId="23" fillId="0" borderId="23" xfId="0" applyFont="1" applyBorder="1" applyAlignment="1" applyProtection="1">
      <alignment horizontal="center" vertical="center"/>
      <protection locked="0"/>
    </xf>
    <xf numFmtId="0" fontId="23" fillId="0" borderId="25" xfId="0" applyFont="1" applyBorder="1" applyAlignment="1" applyProtection="1">
      <alignment horizontal="center" vertical="center" wrapText="1"/>
      <protection locked="0"/>
    </xf>
    <xf numFmtId="0" fontId="22" fillId="0" borderId="13" xfId="0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center" vertical="center"/>
      <protection locked="0"/>
    </xf>
    <xf numFmtId="3" fontId="23" fillId="0" borderId="1" xfId="0" applyNumberFormat="1" applyFont="1" applyBorder="1" applyAlignment="1" applyProtection="1">
      <alignment horizontal="center" vertical="center"/>
      <protection locked="0"/>
    </xf>
    <xf numFmtId="3" fontId="23" fillId="0" borderId="3" xfId="0" applyNumberFormat="1" applyFont="1" applyBorder="1" applyAlignment="1" applyProtection="1">
      <alignment horizontal="center" vertical="center"/>
      <protection locked="0"/>
    </xf>
    <xf numFmtId="17" fontId="23" fillId="0" borderId="1" xfId="0" applyNumberFormat="1" applyFont="1" applyBorder="1" applyAlignment="1" applyProtection="1">
      <alignment horizontal="center" vertical="center"/>
      <protection locked="0"/>
    </xf>
    <xf numFmtId="17" fontId="23" fillId="0" borderId="3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3" xfId="0" applyFont="1" applyBorder="1" applyAlignment="1" applyProtection="1">
      <alignment horizontal="center" vertical="center"/>
      <protection locked="0"/>
    </xf>
    <xf numFmtId="0" fontId="23" fillId="0" borderId="17" xfId="0" applyFont="1" applyBorder="1" applyAlignment="1" applyProtection="1">
      <alignment horizontal="center" vertical="center" wrapText="1"/>
      <protection locked="0"/>
    </xf>
    <xf numFmtId="0" fontId="23" fillId="0" borderId="50" xfId="0" applyFont="1" applyBorder="1" applyAlignment="1" applyProtection="1">
      <alignment horizontal="center" vertical="center" wrapText="1"/>
      <protection locked="0"/>
    </xf>
    <xf numFmtId="0" fontId="23" fillId="0" borderId="50" xfId="0" applyFont="1" applyBorder="1" applyAlignment="1" applyProtection="1">
      <alignment horizontal="center" vertical="center"/>
      <protection locked="0"/>
    </xf>
    <xf numFmtId="0" fontId="23" fillId="0" borderId="41" xfId="0" applyFont="1" applyBorder="1" applyAlignment="1" applyProtection="1">
      <alignment horizontal="center" vertical="center"/>
      <protection locked="0"/>
    </xf>
    <xf numFmtId="0" fontId="22" fillId="0" borderId="48" xfId="0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23" fillId="0" borderId="48" xfId="0" applyFont="1" applyBorder="1" applyAlignment="1" applyProtection="1">
      <alignment horizontal="center" vertical="center" wrapText="1"/>
      <protection locked="0"/>
    </xf>
    <xf numFmtId="0" fontId="23" fillId="0" borderId="37" xfId="0" applyFont="1" applyBorder="1" applyAlignment="1" applyProtection="1">
      <alignment horizontal="center" vertical="center" wrapText="1"/>
      <protection locked="0"/>
    </xf>
    <xf numFmtId="0" fontId="23" fillId="0" borderId="47" xfId="0" applyFont="1" applyBorder="1" applyAlignment="1" applyProtection="1">
      <alignment horizontal="center" vertical="center" wrapText="1"/>
      <protection locked="0"/>
    </xf>
    <xf numFmtId="0" fontId="23" fillId="0" borderId="38" xfId="0" applyFont="1" applyBorder="1" applyAlignment="1" applyProtection="1">
      <alignment horizontal="center" vertical="center" wrapText="1"/>
      <protection locked="0"/>
    </xf>
    <xf numFmtId="3" fontId="23" fillId="0" borderId="37" xfId="0" applyNumberFormat="1" applyFont="1" applyBorder="1" applyAlignment="1" applyProtection="1">
      <alignment horizontal="center" vertical="center" wrapText="1"/>
      <protection locked="0"/>
    </xf>
    <xf numFmtId="3" fontId="23" fillId="0" borderId="38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wrapText="1"/>
      <protection locked="0"/>
    </xf>
    <xf numFmtId="0" fontId="23" fillId="2" borderId="23" xfId="0" applyFont="1" applyFill="1" applyBorder="1" applyAlignment="1" applyProtection="1">
      <alignment horizontal="center" vertical="center" wrapText="1"/>
      <protection locked="0"/>
    </xf>
    <xf numFmtId="0" fontId="23" fillId="2" borderId="24" xfId="0" applyFont="1" applyFill="1" applyBorder="1" applyAlignment="1" applyProtection="1">
      <alignment horizontal="center" vertical="center" wrapText="1"/>
      <protection locked="0"/>
    </xf>
    <xf numFmtId="0" fontId="23" fillId="2" borderId="25" xfId="0" applyFont="1" applyFill="1" applyBorder="1" applyAlignment="1" applyProtection="1">
      <alignment horizontal="center" vertical="center" wrapText="1"/>
      <protection locked="0"/>
    </xf>
    <xf numFmtId="0" fontId="23" fillId="2" borderId="31" xfId="0" applyFont="1" applyFill="1" applyBorder="1" applyAlignment="1" applyProtection="1">
      <alignment horizontal="center" vertical="center" wrapText="1"/>
      <protection locked="0"/>
    </xf>
    <xf numFmtId="3" fontId="23" fillId="2" borderId="23" xfId="0" applyNumberFormat="1" applyFont="1" applyFill="1" applyBorder="1" applyAlignment="1" applyProtection="1">
      <alignment horizontal="center" vertical="center" wrapText="1"/>
      <protection locked="0"/>
    </xf>
    <xf numFmtId="3" fontId="23" fillId="2" borderId="25" xfId="0" applyNumberFormat="1" applyFont="1" applyFill="1" applyBorder="1" applyAlignment="1" applyProtection="1">
      <alignment horizontal="center" vertical="center"/>
      <protection locked="0"/>
    </xf>
    <xf numFmtId="0" fontId="23" fillId="0" borderId="18" xfId="0" applyFont="1" applyBorder="1" applyAlignment="1" applyProtection="1">
      <alignment horizontal="center" vertical="center"/>
      <protection locked="0"/>
    </xf>
    <xf numFmtId="0" fontId="23" fillId="0" borderId="19" xfId="0" applyFont="1" applyBorder="1" applyAlignment="1" applyProtection="1">
      <alignment horizontal="center" vertical="center"/>
      <protection locked="0"/>
    </xf>
    <xf numFmtId="0" fontId="23" fillId="0" borderId="54" xfId="0" applyFont="1" applyBorder="1" applyAlignment="1" applyProtection="1">
      <alignment horizontal="center" vertical="center" wrapText="1"/>
      <protection locked="0"/>
    </xf>
    <xf numFmtId="0" fontId="23" fillId="0" borderId="54" xfId="0" applyFont="1" applyBorder="1" applyAlignment="1" applyProtection="1">
      <alignment horizontal="center" vertical="center"/>
      <protection locked="0"/>
    </xf>
    <xf numFmtId="0" fontId="23" fillId="0" borderId="17" xfId="0" applyFont="1" applyBorder="1" applyAlignment="1" applyProtection="1">
      <alignment horizontal="center" vertical="center"/>
      <protection locked="0"/>
    </xf>
    <xf numFmtId="0" fontId="23" fillId="0" borderId="44" xfId="0" applyFont="1" applyBorder="1" applyAlignment="1" applyProtection="1">
      <alignment horizontal="center" vertical="center"/>
      <protection locked="0"/>
    </xf>
    <xf numFmtId="0" fontId="23" fillId="0" borderId="47" xfId="0" applyFont="1" applyBorder="1" applyAlignment="1" applyProtection="1">
      <alignment horizontal="center" vertical="center"/>
      <protection locked="0"/>
    </xf>
    <xf numFmtId="0" fontId="23" fillId="0" borderId="48" xfId="0" applyFont="1" applyBorder="1" applyAlignment="1" applyProtection="1">
      <alignment horizontal="center" vertical="center"/>
      <protection locked="0"/>
    </xf>
    <xf numFmtId="3" fontId="23" fillId="0" borderId="37" xfId="0" applyNumberFormat="1" applyFont="1" applyBorder="1" applyAlignment="1" applyProtection="1">
      <alignment horizontal="center" vertical="center"/>
      <protection locked="0"/>
    </xf>
    <xf numFmtId="0" fontId="23" fillId="0" borderId="37" xfId="0" applyFont="1" applyBorder="1" applyAlignment="1" applyProtection="1">
      <alignment horizontal="center" vertical="center"/>
      <protection locked="0"/>
    </xf>
    <xf numFmtId="0" fontId="23" fillId="0" borderId="38" xfId="0" applyFont="1" applyBorder="1" applyAlignment="1" applyProtection="1">
      <alignment horizontal="center" vertical="center"/>
      <protection locked="0"/>
    </xf>
    <xf numFmtId="0" fontId="23" fillId="0" borderId="52" xfId="0" applyFont="1" applyBorder="1" applyAlignment="1" applyProtection="1">
      <alignment horizontal="center" vertical="center" wrapText="1"/>
      <protection locked="0"/>
    </xf>
    <xf numFmtId="3" fontId="23" fillId="0" borderId="23" xfId="0" applyNumberFormat="1" applyFont="1" applyBorder="1" applyAlignment="1" applyProtection="1">
      <alignment horizontal="center" vertical="center" wrapText="1"/>
      <protection locked="0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1" xfId="0" applyFont="1" applyBorder="1" applyAlignment="1" applyProtection="1">
      <alignment horizontal="center" vertical="center" wrapText="1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3" fontId="23" fillId="0" borderId="17" xfId="0" applyNumberFormat="1" applyFont="1" applyBorder="1" applyAlignment="1" applyProtection="1">
      <alignment horizontal="center" vertical="center" wrapText="1"/>
      <protection locked="0"/>
    </xf>
    <xf numFmtId="17" fontId="23" fillId="0" borderId="17" xfId="0" applyNumberFormat="1" applyFont="1" applyBorder="1" applyAlignment="1" applyProtection="1">
      <alignment horizontal="center" vertical="center" wrapText="1"/>
      <protection locked="0"/>
    </xf>
    <xf numFmtId="17" fontId="23" fillId="0" borderId="19" xfId="0" applyNumberFormat="1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23" fillId="0" borderId="4" xfId="0" applyFont="1" applyBorder="1" applyProtection="1">
      <protection locked="0"/>
    </xf>
    <xf numFmtId="0" fontId="23" fillId="0" borderId="14" xfId="0" applyFont="1" applyBorder="1" applyProtection="1">
      <protection locked="0"/>
    </xf>
    <xf numFmtId="0" fontId="25" fillId="0" borderId="31" xfId="0" applyFont="1" applyBorder="1" applyAlignment="1" applyProtection="1">
      <alignment horizontal="center" wrapText="1"/>
      <protection locked="0"/>
    </xf>
    <xf numFmtId="0" fontId="26" fillId="0" borderId="23" xfId="0" applyFont="1" applyBorder="1" applyAlignment="1" applyProtection="1">
      <alignment horizontal="center" vertical="center" wrapText="1"/>
      <protection locked="0"/>
    </xf>
    <xf numFmtId="0" fontId="26" fillId="0" borderId="24" xfId="0" applyFont="1" applyBorder="1" applyAlignment="1" applyProtection="1">
      <alignment horizontal="center" vertical="center" wrapText="1"/>
      <protection locked="0"/>
    </xf>
    <xf numFmtId="0" fontId="26" fillId="0" borderId="24" xfId="0" applyFont="1" applyBorder="1" applyAlignment="1" applyProtection="1">
      <alignment horizontal="center" vertical="center"/>
      <protection locked="0"/>
    </xf>
    <xf numFmtId="0" fontId="26" fillId="0" borderId="25" xfId="0" applyFont="1" applyBorder="1" applyAlignment="1" applyProtection="1">
      <alignment horizontal="center" vertical="center"/>
      <protection locked="0"/>
    </xf>
    <xf numFmtId="0" fontId="26" fillId="0" borderId="54" xfId="0" applyFont="1" applyBorder="1" applyAlignment="1" applyProtection="1">
      <alignment horizontal="center" vertical="center" wrapText="1"/>
      <protection locked="0"/>
    </xf>
    <xf numFmtId="0" fontId="26" fillId="0" borderId="54" xfId="0" applyFont="1" applyBorder="1" applyAlignment="1" applyProtection="1">
      <alignment horizontal="center" vertical="center"/>
      <protection locked="0"/>
    </xf>
    <xf numFmtId="3" fontId="26" fillId="0" borderId="17" xfId="0" applyNumberFormat="1" applyFont="1" applyBorder="1" applyAlignment="1" applyProtection="1">
      <alignment horizontal="center" vertical="center"/>
      <protection locked="0"/>
    </xf>
    <xf numFmtId="3" fontId="26" fillId="0" borderId="19" xfId="0" applyNumberFormat="1" applyFont="1" applyBorder="1" applyAlignment="1" applyProtection="1">
      <alignment horizontal="center" vertical="center"/>
      <protection locked="0"/>
    </xf>
    <xf numFmtId="17" fontId="26" fillId="0" borderId="17" xfId="0" applyNumberFormat="1" applyFont="1" applyBorder="1" applyAlignment="1" applyProtection="1">
      <alignment horizontal="center" vertical="center"/>
      <protection locked="0"/>
    </xf>
    <xf numFmtId="17" fontId="26" fillId="0" borderId="19" xfId="0" applyNumberFormat="1" applyFont="1" applyBorder="1" applyAlignment="1" applyProtection="1">
      <alignment horizontal="center" vertical="center"/>
      <protection locked="0"/>
    </xf>
    <xf numFmtId="0" fontId="26" fillId="0" borderId="17" xfId="0" applyFont="1" applyBorder="1" applyAlignment="1" applyProtection="1">
      <alignment horizontal="center" vertical="center"/>
      <protection locked="0"/>
    </xf>
    <xf numFmtId="0" fontId="26" fillId="0" borderId="18" xfId="0" applyFont="1" applyBorder="1" applyAlignment="1" applyProtection="1">
      <alignment horizontal="center" vertical="center"/>
      <protection locked="0"/>
    </xf>
    <xf numFmtId="0" fontId="26" fillId="0" borderId="19" xfId="0" applyFont="1" applyBorder="1" applyAlignment="1" applyProtection="1">
      <alignment horizontal="center" vertical="center"/>
      <protection locked="0"/>
    </xf>
    <xf numFmtId="0" fontId="26" fillId="0" borderId="17" xfId="0" applyFont="1" applyBorder="1" applyAlignment="1" applyProtection="1">
      <alignment horizontal="center" vertical="center" wrapText="1"/>
      <protection locked="0"/>
    </xf>
    <xf numFmtId="17" fontId="23" fillId="0" borderId="37" xfId="0" applyNumberFormat="1" applyFont="1" applyBorder="1" applyAlignment="1" applyProtection="1">
      <alignment horizontal="center" vertical="center"/>
      <protection locked="0"/>
    </xf>
    <xf numFmtId="3" fontId="23" fillId="0" borderId="38" xfId="0" applyNumberFormat="1" applyFont="1" applyBorder="1" applyAlignment="1" applyProtection="1">
      <alignment horizontal="center" vertical="center" wrapText="1"/>
      <protection locked="0"/>
    </xf>
    <xf numFmtId="1" fontId="23" fillId="0" borderId="38" xfId="0" applyNumberFormat="1" applyFont="1" applyBorder="1" applyAlignment="1" applyProtection="1">
      <alignment horizontal="center" vertical="center"/>
      <protection locked="0"/>
    </xf>
    <xf numFmtId="3" fontId="23" fillId="0" borderId="51" xfId="0" applyNumberFormat="1" applyFont="1" applyBorder="1" applyAlignment="1" applyProtection="1">
      <alignment horizontal="center" vertical="center"/>
      <protection locked="0"/>
    </xf>
    <xf numFmtId="17" fontId="23" fillId="0" borderId="38" xfId="0" applyNumberFormat="1" applyFont="1" applyBorder="1" applyAlignment="1" applyProtection="1">
      <alignment horizontal="center" vertical="center"/>
      <protection locked="0"/>
    </xf>
    <xf numFmtId="0" fontId="24" fillId="0" borderId="37" xfId="0" applyFont="1" applyBorder="1" applyAlignment="1" applyProtection="1">
      <alignment horizontal="center" vertical="center" wrapText="1"/>
      <protection locked="0"/>
    </xf>
    <xf numFmtId="0" fontId="4" fillId="0" borderId="48" xfId="0" applyFont="1" applyBorder="1" applyAlignment="1" applyProtection="1">
      <alignment wrapText="1"/>
      <protection locked="0"/>
    </xf>
    <xf numFmtId="0" fontId="23" fillId="0" borderId="18" xfId="0" applyFont="1" applyBorder="1" applyAlignment="1" applyProtection="1">
      <alignment horizontal="center" vertical="center" wrapText="1"/>
      <protection locked="0"/>
    </xf>
    <xf numFmtId="1" fontId="23" fillId="0" borderId="19" xfId="0" applyNumberFormat="1" applyFont="1" applyBorder="1" applyAlignment="1" applyProtection="1">
      <alignment horizontal="center" vertical="center"/>
      <protection locked="0"/>
    </xf>
    <xf numFmtId="3" fontId="23" fillId="0" borderId="17" xfId="0" applyNumberFormat="1" applyFont="1" applyBorder="1" applyAlignment="1" applyProtection="1">
      <alignment horizontal="center" vertical="center"/>
      <protection locked="0"/>
    </xf>
    <xf numFmtId="3" fontId="23" fillId="0" borderId="19" xfId="0" applyNumberFormat="1" applyFont="1" applyBorder="1" applyAlignment="1" applyProtection="1">
      <alignment horizontal="center" vertical="center"/>
      <protection locked="0"/>
    </xf>
    <xf numFmtId="1" fontId="23" fillId="0" borderId="17" xfId="0" applyNumberFormat="1" applyFont="1" applyBorder="1" applyAlignment="1" applyProtection="1">
      <alignment horizontal="center" vertical="center"/>
      <protection locked="0"/>
    </xf>
    <xf numFmtId="0" fontId="23" fillId="0" borderId="17" xfId="0" applyFont="1" applyBorder="1" applyProtection="1">
      <protection locked="0"/>
    </xf>
    <xf numFmtId="0" fontId="23" fillId="0" borderId="56" xfId="0" applyFont="1" applyBorder="1" applyAlignment="1" applyProtection="1">
      <alignment horizontal="center" vertical="center"/>
      <protection locked="0"/>
    </xf>
    <xf numFmtId="0" fontId="23" fillId="0" borderId="55" xfId="0" applyFont="1" applyBorder="1" applyAlignment="1" applyProtection="1">
      <alignment horizontal="center" vertical="center"/>
      <protection locked="0"/>
    </xf>
    <xf numFmtId="0" fontId="23" fillId="0" borderId="54" xfId="0" applyFont="1" applyBorder="1" applyProtection="1">
      <protection locked="0"/>
    </xf>
    <xf numFmtId="0" fontId="23" fillId="0" borderId="14" xfId="0" applyFont="1" applyBorder="1" applyAlignment="1" applyProtection="1">
      <alignment horizontal="center" wrapText="1"/>
      <protection locked="0"/>
    </xf>
    <xf numFmtId="0" fontId="23" fillId="0" borderId="4" xfId="0" applyFont="1" applyBorder="1" applyAlignment="1" applyProtection="1">
      <alignment wrapText="1"/>
      <protection locked="0"/>
    </xf>
    <xf numFmtId="0" fontId="23" fillId="0" borderId="5" xfId="0" applyFont="1" applyBorder="1" applyAlignment="1" applyProtection="1">
      <alignment wrapText="1"/>
      <protection locked="0"/>
    </xf>
    <xf numFmtId="0" fontId="23" fillId="0" borderId="5" xfId="0" applyFont="1" applyBorder="1" applyProtection="1">
      <protection locked="0"/>
    </xf>
    <xf numFmtId="0" fontId="23" fillId="0" borderId="6" xfId="0" applyFont="1" applyBorder="1" applyProtection="1">
      <protection locked="0"/>
    </xf>
    <xf numFmtId="0" fontId="23" fillId="0" borderId="14" xfId="0" applyFont="1" applyBorder="1" applyAlignment="1" applyProtection="1">
      <alignment wrapText="1"/>
      <protection locked="0"/>
    </xf>
    <xf numFmtId="0" fontId="23" fillId="0" borderId="42" xfId="0" applyFont="1" applyBorder="1" applyProtection="1">
      <protection locked="0"/>
    </xf>
    <xf numFmtId="3" fontId="23" fillId="0" borderId="4" xfId="0" applyNumberFormat="1" applyFont="1" applyBorder="1" applyProtection="1">
      <protection locked="0"/>
    </xf>
    <xf numFmtId="3" fontId="23" fillId="0" borderId="6" xfId="0" applyNumberFormat="1" applyFont="1" applyBorder="1" applyProtection="1"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Procenta 2" xfId="2" xr:uid="{00000000-0005-0000-0000-000002000000}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3"/>
  <sheetViews>
    <sheetView tabSelected="1" topLeftCell="A7" zoomScaleNormal="100" workbookViewId="0">
      <selection activeCell="G39" sqref="G39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3" width="9.28515625" style="1"/>
    <col min="4" max="4" width="10.140625" style="1" bestFit="1" customWidth="1"/>
    <col min="5" max="6" width="11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4" customWidth="1"/>
    <col min="14" max="15" width="10" style="1" bestFit="1" customWidth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2"/>
    </row>
    <row r="2" spans="1:19" ht="27.2" customHeight="1" x14ac:dyDescent="0.25">
      <c r="A2" s="253" t="s">
        <v>1</v>
      </c>
      <c r="B2" s="255" t="s">
        <v>2</v>
      </c>
      <c r="C2" s="256"/>
      <c r="D2" s="256"/>
      <c r="E2" s="256"/>
      <c r="F2" s="257"/>
      <c r="G2" s="253" t="s">
        <v>3</v>
      </c>
      <c r="H2" s="260" t="s">
        <v>4</v>
      </c>
      <c r="I2" s="262" t="s">
        <v>48</v>
      </c>
      <c r="J2" s="253" t="s">
        <v>5</v>
      </c>
      <c r="K2" s="253" t="s">
        <v>6</v>
      </c>
      <c r="L2" s="258" t="s">
        <v>7</v>
      </c>
      <c r="M2" s="259"/>
      <c r="N2" s="246" t="s">
        <v>8</v>
      </c>
      <c r="O2" s="247"/>
      <c r="P2" s="248" t="s">
        <v>9</v>
      </c>
      <c r="Q2" s="249"/>
      <c r="R2" s="246" t="s">
        <v>10</v>
      </c>
      <c r="S2" s="247"/>
    </row>
    <row r="3" spans="1:19" ht="102.75" thickBot="1" x14ac:dyDescent="0.3">
      <c r="A3" s="254"/>
      <c r="B3" s="12" t="s">
        <v>11</v>
      </c>
      <c r="C3" s="13" t="s">
        <v>12</v>
      </c>
      <c r="D3" s="13" t="s">
        <v>13</v>
      </c>
      <c r="E3" s="13" t="s">
        <v>14</v>
      </c>
      <c r="F3" s="14" t="s">
        <v>15</v>
      </c>
      <c r="G3" s="254"/>
      <c r="H3" s="261"/>
      <c r="I3" s="263"/>
      <c r="J3" s="254"/>
      <c r="K3" s="254"/>
      <c r="L3" s="15" t="s">
        <v>16</v>
      </c>
      <c r="M3" s="16" t="s">
        <v>52</v>
      </c>
      <c r="N3" s="78" t="s">
        <v>17</v>
      </c>
      <c r="O3" s="79" t="s">
        <v>18</v>
      </c>
      <c r="P3" s="17" t="s">
        <v>19</v>
      </c>
      <c r="Q3" s="18" t="s">
        <v>20</v>
      </c>
      <c r="R3" s="19" t="s">
        <v>21</v>
      </c>
      <c r="S3" s="79" t="s">
        <v>22</v>
      </c>
    </row>
    <row r="4" spans="1:19" ht="114.75" x14ac:dyDescent="0.25">
      <c r="A4" s="48">
        <v>1</v>
      </c>
      <c r="B4" s="46" t="s">
        <v>65</v>
      </c>
      <c r="C4" s="47" t="s">
        <v>60</v>
      </c>
      <c r="D4" s="124">
        <v>72742429</v>
      </c>
      <c r="E4" s="124">
        <v>107565048</v>
      </c>
      <c r="F4" s="117">
        <v>600079252</v>
      </c>
      <c r="G4" s="48" t="s">
        <v>66</v>
      </c>
      <c r="H4" s="31" t="s">
        <v>54</v>
      </c>
      <c r="I4" s="31" t="s">
        <v>57</v>
      </c>
      <c r="J4" s="31" t="s">
        <v>57</v>
      </c>
      <c r="K4" s="48" t="s">
        <v>67</v>
      </c>
      <c r="L4" s="96">
        <v>38000000</v>
      </c>
      <c r="M4" s="97">
        <f>L4/100*85</f>
        <v>32300000</v>
      </c>
      <c r="N4" s="125" t="s">
        <v>74</v>
      </c>
      <c r="O4" s="126" t="s">
        <v>75</v>
      </c>
      <c r="P4" s="29" t="s">
        <v>59</v>
      </c>
      <c r="Q4" s="30" t="s">
        <v>59</v>
      </c>
      <c r="R4" s="48" t="s">
        <v>274</v>
      </c>
      <c r="S4" s="31" t="s">
        <v>68</v>
      </c>
    </row>
    <row r="5" spans="1:19" ht="127.5" x14ac:dyDescent="0.25">
      <c r="A5" s="32">
        <v>2</v>
      </c>
      <c r="B5" s="55" t="s">
        <v>69</v>
      </c>
      <c r="C5" s="49" t="s">
        <v>60</v>
      </c>
      <c r="D5" s="35">
        <v>72741465</v>
      </c>
      <c r="E5" s="35">
        <v>102000824</v>
      </c>
      <c r="F5" s="36">
        <v>600079520</v>
      </c>
      <c r="G5" s="50" t="s">
        <v>70</v>
      </c>
      <c r="H5" s="32" t="s">
        <v>54</v>
      </c>
      <c r="I5" s="32" t="s">
        <v>57</v>
      </c>
      <c r="J5" s="32" t="s">
        <v>57</v>
      </c>
      <c r="K5" s="50" t="s">
        <v>222</v>
      </c>
      <c r="L5" s="51">
        <v>28000000</v>
      </c>
      <c r="M5" s="52">
        <f>L5/100*85</f>
        <v>23800000</v>
      </c>
      <c r="N5" s="53" t="s">
        <v>76</v>
      </c>
      <c r="O5" s="54" t="s">
        <v>77</v>
      </c>
      <c r="P5" s="27" t="s">
        <v>59</v>
      </c>
      <c r="Q5" s="28"/>
      <c r="R5" s="50" t="s">
        <v>273</v>
      </c>
      <c r="S5" s="32" t="s">
        <v>64</v>
      </c>
    </row>
    <row r="6" spans="1:19" ht="114.75" x14ac:dyDescent="0.25">
      <c r="A6" s="32">
        <v>3</v>
      </c>
      <c r="B6" s="55" t="s">
        <v>71</v>
      </c>
      <c r="C6" s="49" t="s">
        <v>60</v>
      </c>
      <c r="D6" s="35">
        <v>46747532</v>
      </c>
      <c r="E6" s="35">
        <v>102000816</v>
      </c>
      <c r="F6" s="36">
        <v>600079180</v>
      </c>
      <c r="G6" s="50" t="s">
        <v>72</v>
      </c>
      <c r="H6" s="32" t="s">
        <v>54</v>
      </c>
      <c r="I6" s="32" t="s">
        <v>57</v>
      </c>
      <c r="J6" s="32" t="s">
        <v>57</v>
      </c>
      <c r="K6" s="50" t="s">
        <v>277</v>
      </c>
      <c r="L6" s="51">
        <v>30000000</v>
      </c>
      <c r="M6" s="52">
        <f>L6/100*85</f>
        <v>25500000</v>
      </c>
      <c r="N6" s="53" t="s">
        <v>76</v>
      </c>
      <c r="O6" s="54" t="s">
        <v>77</v>
      </c>
      <c r="P6" s="27" t="s">
        <v>59</v>
      </c>
      <c r="Q6" s="28"/>
      <c r="R6" s="50" t="s">
        <v>73</v>
      </c>
      <c r="S6" s="32" t="s">
        <v>64</v>
      </c>
    </row>
    <row r="7" spans="1:19" ht="127.5" x14ac:dyDescent="0.25">
      <c r="A7" s="33">
        <v>4</v>
      </c>
      <c r="B7" s="56" t="s">
        <v>118</v>
      </c>
      <c r="C7" s="57" t="s">
        <v>119</v>
      </c>
      <c r="D7" s="37">
        <v>72742071</v>
      </c>
      <c r="E7" s="37">
        <v>107563801</v>
      </c>
      <c r="F7" s="38">
        <v>650029348</v>
      </c>
      <c r="G7" s="58" t="s">
        <v>125</v>
      </c>
      <c r="H7" s="32" t="s">
        <v>54</v>
      </c>
      <c r="I7" s="33" t="s">
        <v>57</v>
      </c>
      <c r="J7" s="58" t="s">
        <v>122</v>
      </c>
      <c r="K7" s="58" t="s">
        <v>126</v>
      </c>
      <c r="L7" s="59">
        <v>12000000</v>
      </c>
      <c r="M7" s="60">
        <f>L7/100*85</f>
        <v>10200000</v>
      </c>
      <c r="N7" s="61" t="s">
        <v>223</v>
      </c>
      <c r="O7" s="62" t="s">
        <v>62</v>
      </c>
      <c r="P7" s="34" t="s">
        <v>127</v>
      </c>
      <c r="Q7" s="41"/>
      <c r="R7" s="58" t="s">
        <v>124</v>
      </c>
      <c r="S7" s="33" t="s">
        <v>64</v>
      </c>
    </row>
    <row r="8" spans="1:19" ht="127.5" x14ac:dyDescent="0.25">
      <c r="A8" s="32">
        <v>5</v>
      </c>
      <c r="B8" s="55" t="s">
        <v>118</v>
      </c>
      <c r="C8" s="49" t="s">
        <v>119</v>
      </c>
      <c r="D8" s="39">
        <v>72742071</v>
      </c>
      <c r="E8" s="39">
        <v>107563801</v>
      </c>
      <c r="F8" s="28">
        <v>650029348</v>
      </c>
      <c r="G8" s="50" t="s">
        <v>356</v>
      </c>
      <c r="H8" s="32" t="s">
        <v>54</v>
      </c>
      <c r="I8" s="32" t="s">
        <v>57</v>
      </c>
      <c r="J8" s="50" t="s">
        <v>122</v>
      </c>
      <c r="K8" s="50" t="s">
        <v>128</v>
      </c>
      <c r="L8" s="51">
        <v>6000000</v>
      </c>
      <c r="M8" s="52">
        <f t="shared" ref="M8:M9" si="0">L8/100*85</f>
        <v>5100000</v>
      </c>
      <c r="N8" s="63" t="s">
        <v>226</v>
      </c>
      <c r="O8" s="62" t="s">
        <v>62</v>
      </c>
      <c r="P8" s="27" t="s">
        <v>127</v>
      </c>
      <c r="Q8" s="28"/>
      <c r="R8" s="50" t="s">
        <v>124</v>
      </c>
      <c r="S8" s="50" t="s">
        <v>64</v>
      </c>
    </row>
    <row r="9" spans="1:19" ht="127.5" x14ac:dyDescent="0.25">
      <c r="A9" s="32">
        <v>6</v>
      </c>
      <c r="B9" s="45" t="s">
        <v>118</v>
      </c>
      <c r="C9" s="42" t="s">
        <v>119</v>
      </c>
      <c r="D9" s="40">
        <v>72742071</v>
      </c>
      <c r="E9" s="40">
        <v>107563801</v>
      </c>
      <c r="F9" s="41">
        <v>650029348</v>
      </c>
      <c r="G9" s="50" t="s">
        <v>341</v>
      </c>
      <c r="H9" s="32" t="s">
        <v>54</v>
      </c>
      <c r="I9" s="32" t="s">
        <v>57</v>
      </c>
      <c r="J9" s="50" t="s">
        <v>122</v>
      </c>
      <c r="K9" s="50" t="s">
        <v>129</v>
      </c>
      <c r="L9" s="51">
        <v>5000000</v>
      </c>
      <c r="M9" s="64">
        <f t="shared" si="0"/>
        <v>4250000</v>
      </c>
      <c r="N9" s="63" t="s">
        <v>226</v>
      </c>
      <c r="O9" s="62" t="s">
        <v>62</v>
      </c>
      <c r="P9" s="27" t="s">
        <v>127</v>
      </c>
      <c r="Q9" s="28"/>
      <c r="R9" s="50" t="s">
        <v>124</v>
      </c>
      <c r="S9" s="50" t="s">
        <v>64</v>
      </c>
    </row>
    <row r="10" spans="1:19" ht="45" x14ac:dyDescent="0.25">
      <c r="A10" s="169" t="s">
        <v>432</v>
      </c>
      <c r="B10" s="143" t="s">
        <v>144</v>
      </c>
      <c r="C10" s="144" t="s">
        <v>145</v>
      </c>
      <c r="D10" s="145">
        <v>46744959</v>
      </c>
      <c r="E10" s="145" t="s">
        <v>146</v>
      </c>
      <c r="F10" s="146" t="s">
        <v>146</v>
      </c>
      <c r="G10" s="147" t="s">
        <v>147</v>
      </c>
      <c r="H10" s="148" t="s">
        <v>54</v>
      </c>
      <c r="I10" s="148" t="s">
        <v>57</v>
      </c>
      <c r="J10" s="148" t="s">
        <v>148</v>
      </c>
      <c r="K10" s="148" t="s">
        <v>224</v>
      </c>
      <c r="L10" s="149">
        <v>40000000</v>
      </c>
      <c r="M10" s="150">
        <f>L10/100*85</f>
        <v>34000000</v>
      </c>
      <c r="N10" s="151" t="s">
        <v>153</v>
      </c>
      <c r="O10" s="152" t="s">
        <v>225</v>
      </c>
      <c r="P10" s="153" t="s">
        <v>59</v>
      </c>
      <c r="Q10" s="146"/>
      <c r="R10" s="148" t="s">
        <v>149</v>
      </c>
      <c r="S10" s="148" t="s">
        <v>64</v>
      </c>
    </row>
    <row r="11" spans="1:19" ht="63.75" x14ac:dyDescent="0.25">
      <c r="A11" s="171" t="s">
        <v>437</v>
      </c>
      <c r="B11" s="172" t="s">
        <v>177</v>
      </c>
      <c r="C11" s="173" t="s">
        <v>178</v>
      </c>
      <c r="D11" s="173">
        <v>71013083</v>
      </c>
      <c r="E11" s="173">
        <v>107560305</v>
      </c>
      <c r="F11" s="174">
        <v>600074030</v>
      </c>
      <c r="G11" s="171" t="s">
        <v>342</v>
      </c>
      <c r="H11" s="171" t="s">
        <v>54</v>
      </c>
      <c r="I11" s="171" t="s">
        <v>179</v>
      </c>
      <c r="J11" s="171" t="s">
        <v>180</v>
      </c>
      <c r="K11" s="171" t="s">
        <v>181</v>
      </c>
      <c r="L11" s="175">
        <v>4000000</v>
      </c>
      <c r="M11" s="176">
        <f t="shared" ref="M11:M12" si="1">L11/100*85</f>
        <v>3400000</v>
      </c>
      <c r="N11" s="172" t="s">
        <v>161</v>
      </c>
      <c r="O11" s="174" t="s">
        <v>77</v>
      </c>
      <c r="P11" s="172"/>
      <c r="Q11" s="174"/>
      <c r="R11" s="171"/>
      <c r="S11" s="171" t="s">
        <v>163</v>
      </c>
    </row>
    <row r="12" spans="1:19" ht="63.75" x14ac:dyDescent="0.25">
      <c r="A12" s="171" t="s">
        <v>438</v>
      </c>
      <c r="B12" s="172" t="s">
        <v>177</v>
      </c>
      <c r="C12" s="173" t="s">
        <v>178</v>
      </c>
      <c r="D12" s="173">
        <v>71013083</v>
      </c>
      <c r="E12" s="173">
        <v>107560305</v>
      </c>
      <c r="F12" s="174">
        <v>600074030</v>
      </c>
      <c r="G12" s="171" t="s">
        <v>342</v>
      </c>
      <c r="H12" s="171" t="s">
        <v>54</v>
      </c>
      <c r="I12" s="171" t="s">
        <v>179</v>
      </c>
      <c r="J12" s="171" t="s">
        <v>180</v>
      </c>
      <c r="K12" s="171" t="s">
        <v>227</v>
      </c>
      <c r="L12" s="175">
        <v>1500000</v>
      </c>
      <c r="M12" s="176">
        <f t="shared" si="1"/>
        <v>1275000</v>
      </c>
      <c r="N12" s="172" t="s">
        <v>74</v>
      </c>
      <c r="O12" s="174" t="s">
        <v>162</v>
      </c>
      <c r="P12" s="172"/>
      <c r="Q12" s="174"/>
      <c r="R12" s="171"/>
      <c r="S12" s="171" t="s">
        <v>64</v>
      </c>
    </row>
    <row r="13" spans="1:19" ht="63.75" x14ac:dyDescent="0.25">
      <c r="A13" s="131" t="s">
        <v>426</v>
      </c>
      <c r="B13" s="132" t="s">
        <v>187</v>
      </c>
      <c r="C13" s="133" t="s">
        <v>188</v>
      </c>
      <c r="D13" s="134">
        <v>671941</v>
      </c>
      <c r="E13" s="135" t="s">
        <v>146</v>
      </c>
      <c r="F13" s="136" t="s">
        <v>146</v>
      </c>
      <c r="G13" s="131" t="s">
        <v>189</v>
      </c>
      <c r="H13" s="137" t="s">
        <v>54</v>
      </c>
      <c r="I13" s="137" t="s">
        <v>57</v>
      </c>
      <c r="J13" s="131" t="s">
        <v>190</v>
      </c>
      <c r="K13" s="131" t="s">
        <v>228</v>
      </c>
      <c r="L13" s="138">
        <v>27000000</v>
      </c>
      <c r="M13" s="139">
        <f t="shared" ref="M13:M15" si="2">L13/100*85</f>
        <v>22950000</v>
      </c>
      <c r="N13" s="140" t="s">
        <v>153</v>
      </c>
      <c r="O13" s="141" t="s">
        <v>229</v>
      </c>
      <c r="P13" s="142" t="s">
        <v>59</v>
      </c>
      <c r="Q13" s="136"/>
      <c r="R13" s="131" t="s">
        <v>385</v>
      </c>
      <c r="S13" s="137" t="s">
        <v>64</v>
      </c>
    </row>
    <row r="14" spans="1:19" ht="128.25" thickBot="1" x14ac:dyDescent="0.3">
      <c r="A14" s="32">
        <v>11</v>
      </c>
      <c r="B14" s="55" t="s">
        <v>204</v>
      </c>
      <c r="C14" s="49" t="s">
        <v>205</v>
      </c>
      <c r="D14" s="127">
        <v>46746234</v>
      </c>
      <c r="E14" s="39">
        <v>107564629</v>
      </c>
      <c r="F14" s="44" t="s">
        <v>206</v>
      </c>
      <c r="G14" s="50" t="s">
        <v>207</v>
      </c>
      <c r="H14" s="32" t="s">
        <v>54</v>
      </c>
      <c r="I14" s="32" t="s">
        <v>57</v>
      </c>
      <c r="J14" s="50" t="s">
        <v>334</v>
      </c>
      <c r="K14" s="32" t="s">
        <v>278</v>
      </c>
      <c r="L14" s="51">
        <v>40000000</v>
      </c>
      <c r="M14" s="52">
        <f t="shared" si="2"/>
        <v>34000000</v>
      </c>
      <c r="N14" s="27" t="s">
        <v>161</v>
      </c>
      <c r="O14" s="28" t="s">
        <v>225</v>
      </c>
      <c r="P14" s="27" t="s">
        <v>59</v>
      </c>
      <c r="Q14" s="28"/>
      <c r="R14" s="50" t="s">
        <v>208</v>
      </c>
      <c r="S14" s="32" t="s">
        <v>209</v>
      </c>
    </row>
    <row r="15" spans="1:19" ht="76.5" x14ac:dyDescent="0.25">
      <c r="A15" s="170" t="s">
        <v>433</v>
      </c>
      <c r="B15" s="132" t="s">
        <v>268</v>
      </c>
      <c r="C15" s="133" t="s">
        <v>272</v>
      </c>
      <c r="D15" s="135">
        <v>9360379</v>
      </c>
      <c r="E15" s="135">
        <v>181113953</v>
      </c>
      <c r="F15" s="136">
        <v>691014302</v>
      </c>
      <c r="G15" s="131" t="s">
        <v>270</v>
      </c>
      <c r="H15" s="137" t="s">
        <v>54</v>
      </c>
      <c r="I15" s="137" t="s">
        <v>57</v>
      </c>
      <c r="J15" s="137" t="s">
        <v>269</v>
      </c>
      <c r="K15" s="131" t="s">
        <v>271</v>
      </c>
      <c r="L15" s="138">
        <v>3000000</v>
      </c>
      <c r="M15" s="139">
        <f t="shared" si="2"/>
        <v>2550000</v>
      </c>
      <c r="N15" s="142" t="s">
        <v>161</v>
      </c>
      <c r="O15" s="136" t="s">
        <v>162</v>
      </c>
      <c r="P15" s="142" t="s">
        <v>59</v>
      </c>
      <c r="Q15" s="136"/>
      <c r="R15" s="131" t="s">
        <v>253</v>
      </c>
      <c r="S15" s="137" t="s">
        <v>68</v>
      </c>
    </row>
    <row r="16" spans="1:19" ht="140.25" x14ac:dyDescent="0.25">
      <c r="A16" s="195" t="s">
        <v>461</v>
      </c>
      <c r="B16" s="172" t="s">
        <v>156</v>
      </c>
      <c r="C16" s="173" t="s">
        <v>157</v>
      </c>
      <c r="D16" s="189">
        <v>70983127</v>
      </c>
      <c r="E16" s="190">
        <v>116400897</v>
      </c>
      <c r="F16" s="189">
        <v>600080366</v>
      </c>
      <c r="G16" s="171" t="s">
        <v>158</v>
      </c>
      <c r="H16" s="191" t="s">
        <v>54</v>
      </c>
      <c r="I16" s="191" t="s">
        <v>57</v>
      </c>
      <c r="J16" s="171" t="s">
        <v>159</v>
      </c>
      <c r="K16" s="171" t="s">
        <v>160</v>
      </c>
      <c r="L16" s="192">
        <v>50000000</v>
      </c>
      <c r="M16" s="176">
        <f>L16/100*85</f>
        <v>42500000</v>
      </c>
      <c r="N16" s="193" t="s">
        <v>391</v>
      </c>
      <c r="O16" s="194" t="s">
        <v>162</v>
      </c>
      <c r="P16" s="193"/>
      <c r="Q16" s="194" t="s">
        <v>127</v>
      </c>
      <c r="R16" s="171" t="s">
        <v>424</v>
      </c>
      <c r="S16" s="191" t="s">
        <v>163</v>
      </c>
    </row>
    <row r="17" spans="1:19" ht="153" x14ac:dyDescent="0.25">
      <c r="A17" s="147" t="s">
        <v>462</v>
      </c>
      <c r="B17" s="143" t="s">
        <v>367</v>
      </c>
      <c r="C17" s="144" t="s">
        <v>157</v>
      </c>
      <c r="D17" s="145">
        <v>70983143</v>
      </c>
      <c r="E17" s="145">
        <v>107564114</v>
      </c>
      <c r="F17" s="146">
        <v>600078965</v>
      </c>
      <c r="G17" s="147" t="s">
        <v>283</v>
      </c>
      <c r="H17" s="148" t="s">
        <v>54</v>
      </c>
      <c r="I17" s="148" t="s">
        <v>57</v>
      </c>
      <c r="J17" s="147" t="s">
        <v>159</v>
      </c>
      <c r="K17" s="147" t="s">
        <v>284</v>
      </c>
      <c r="L17" s="149">
        <v>30000000</v>
      </c>
      <c r="M17" s="150">
        <f>L17/100*85</f>
        <v>25500000</v>
      </c>
      <c r="N17" s="153" t="s">
        <v>153</v>
      </c>
      <c r="O17" s="146" t="s">
        <v>75</v>
      </c>
      <c r="P17" s="153"/>
      <c r="Q17" s="146" t="s">
        <v>127</v>
      </c>
      <c r="R17" s="147" t="s">
        <v>285</v>
      </c>
      <c r="S17" s="148" t="s">
        <v>154</v>
      </c>
    </row>
    <row r="18" spans="1:19" ht="127.5" x14ac:dyDescent="0.25">
      <c r="A18" s="147" t="s">
        <v>463</v>
      </c>
      <c r="B18" s="143" t="s">
        <v>366</v>
      </c>
      <c r="C18" s="144" t="s">
        <v>157</v>
      </c>
      <c r="D18" s="145">
        <v>70983208</v>
      </c>
      <c r="E18" s="145">
        <v>107564076</v>
      </c>
      <c r="F18" s="146">
        <v>600078949</v>
      </c>
      <c r="G18" s="147" t="s">
        <v>286</v>
      </c>
      <c r="H18" s="148" t="s">
        <v>54</v>
      </c>
      <c r="I18" s="148" t="s">
        <v>57</v>
      </c>
      <c r="J18" s="147" t="s">
        <v>159</v>
      </c>
      <c r="K18" s="147" t="s">
        <v>284</v>
      </c>
      <c r="L18" s="149">
        <v>30000000</v>
      </c>
      <c r="M18" s="150">
        <f t="shared" ref="M18:M20" si="3">L18/100*85</f>
        <v>25500000</v>
      </c>
      <c r="N18" s="153" t="s">
        <v>153</v>
      </c>
      <c r="O18" s="146" t="s">
        <v>75</v>
      </c>
      <c r="P18" s="153" t="s">
        <v>127</v>
      </c>
      <c r="Q18" s="146" t="s">
        <v>127</v>
      </c>
      <c r="R18" s="147" t="s">
        <v>285</v>
      </c>
      <c r="S18" s="148" t="s">
        <v>154</v>
      </c>
    </row>
    <row r="19" spans="1:19" ht="140.25" x14ac:dyDescent="0.25">
      <c r="A19" s="147" t="s">
        <v>464</v>
      </c>
      <c r="B19" s="143" t="s">
        <v>365</v>
      </c>
      <c r="C19" s="144" t="s">
        <v>157</v>
      </c>
      <c r="D19" s="145">
        <v>70983135</v>
      </c>
      <c r="E19" s="145">
        <v>107564106</v>
      </c>
      <c r="F19" s="146">
        <v>600078957</v>
      </c>
      <c r="G19" s="147" t="s">
        <v>287</v>
      </c>
      <c r="H19" s="148" t="s">
        <v>54</v>
      </c>
      <c r="I19" s="148" t="s">
        <v>57</v>
      </c>
      <c r="J19" s="147" t="s">
        <v>159</v>
      </c>
      <c r="K19" s="147" t="s">
        <v>288</v>
      </c>
      <c r="L19" s="149">
        <v>15000000</v>
      </c>
      <c r="M19" s="150">
        <f t="shared" si="3"/>
        <v>12750000</v>
      </c>
      <c r="N19" s="153" t="s">
        <v>74</v>
      </c>
      <c r="O19" s="146" t="s">
        <v>162</v>
      </c>
      <c r="P19" s="153" t="s">
        <v>127</v>
      </c>
      <c r="Q19" s="146" t="s">
        <v>127</v>
      </c>
      <c r="R19" s="147" t="s">
        <v>285</v>
      </c>
      <c r="S19" s="148" t="s">
        <v>154</v>
      </c>
    </row>
    <row r="20" spans="1:19" ht="140.25" x14ac:dyDescent="0.25">
      <c r="A20" s="147" t="s">
        <v>467</v>
      </c>
      <c r="B20" s="143" t="s">
        <v>365</v>
      </c>
      <c r="C20" s="144" t="s">
        <v>157</v>
      </c>
      <c r="D20" s="145">
        <v>70983135</v>
      </c>
      <c r="E20" s="145">
        <v>107564106</v>
      </c>
      <c r="F20" s="146">
        <v>600078957</v>
      </c>
      <c r="G20" s="147" t="s">
        <v>465</v>
      </c>
      <c r="H20" s="148" t="s">
        <v>54</v>
      </c>
      <c r="I20" s="148" t="s">
        <v>57</v>
      </c>
      <c r="J20" s="147" t="s">
        <v>159</v>
      </c>
      <c r="K20" s="147" t="s">
        <v>289</v>
      </c>
      <c r="L20" s="149">
        <v>70000000</v>
      </c>
      <c r="M20" s="150">
        <f t="shared" si="3"/>
        <v>59500000</v>
      </c>
      <c r="N20" s="153" t="s">
        <v>466</v>
      </c>
      <c r="O20" s="146" t="s">
        <v>162</v>
      </c>
      <c r="P20" s="153" t="s">
        <v>127</v>
      </c>
      <c r="Q20" s="146" t="s">
        <v>127</v>
      </c>
      <c r="R20" s="147" t="s">
        <v>424</v>
      </c>
      <c r="S20" s="148" t="s">
        <v>154</v>
      </c>
    </row>
    <row r="21" spans="1:19" ht="153" x14ac:dyDescent="0.25">
      <c r="A21" s="32">
        <v>18</v>
      </c>
      <c r="B21" s="55" t="s">
        <v>364</v>
      </c>
      <c r="C21" s="49" t="s">
        <v>157</v>
      </c>
      <c r="D21" s="39">
        <v>70983143</v>
      </c>
      <c r="E21" s="39">
        <v>107564114</v>
      </c>
      <c r="F21" s="28">
        <v>600078965</v>
      </c>
      <c r="G21" s="50" t="s">
        <v>290</v>
      </c>
      <c r="H21" s="32" t="s">
        <v>54</v>
      </c>
      <c r="I21" s="32" t="s">
        <v>57</v>
      </c>
      <c r="J21" s="50" t="s">
        <v>159</v>
      </c>
      <c r="K21" s="50" t="s">
        <v>292</v>
      </c>
      <c r="L21" s="51">
        <v>100000000</v>
      </c>
      <c r="M21" s="52">
        <f t="shared" ref="M21:M26" si="4">L21/100*85</f>
        <v>85000000</v>
      </c>
      <c r="N21" s="27" t="s">
        <v>161</v>
      </c>
      <c r="O21" s="28" t="s">
        <v>162</v>
      </c>
      <c r="P21" s="27" t="s">
        <v>127</v>
      </c>
      <c r="Q21" s="28"/>
      <c r="R21" s="50" t="s">
        <v>285</v>
      </c>
      <c r="S21" s="32" t="s">
        <v>154</v>
      </c>
    </row>
    <row r="22" spans="1:19" ht="153" x14ac:dyDescent="0.25">
      <c r="A22" s="82">
        <v>19</v>
      </c>
      <c r="B22" s="83" t="s">
        <v>364</v>
      </c>
      <c r="C22" s="84" t="s">
        <v>157</v>
      </c>
      <c r="D22" s="85">
        <v>70983143</v>
      </c>
      <c r="E22" s="85">
        <v>107564114</v>
      </c>
      <c r="F22" s="89">
        <v>600078965</v>
      </c>
      <c r="G22" s="86" t="s">
        <v>291</v>
      </c>
      <c r="H22" s="82" t="s">
        <v>54</v>
      </c>
      <c r="I22" s="82" t="s">
        <v>57</v>
      </c>
      <c r="J22" s="86" t="s">
        <v>159</v>
      </c>
      <c r="K22" s="86" t="s">
        <v>284</v>
      </c>
      <c r="L22" s="87">
        <v>35000000</v>
      </c>
      <c r="M22" s="90">
        <f t="shared" si="4"/>
        <v>29750000</v>
      </c>
      <c r="N22" s="88" t="s">
        <v>161</v>
      </c>
      <c r="O22" s="89" t="s">
        <v>162</v>
      </c>
      <c r="P22" s="88"/>
      <c r="Q22" s="89" t="s">
        <v>127</v>
      </c>
      <c r="R22" s="86" t="s">
        <v>285</v>
      </c>
      <c r="S22" s="82" t="s">
        <v>154</v>
      </c>
    </row>
    <row r="23" spans="1:19" ht="63.75" x14ac:dyDescent="0.25">
      <c r="A23" s="50">
        <v>20</v>
      </c>
      <c r="B23" s="55" t="s">
        <v>394</v>
      </c>
      <c r="C23" s="49" t="s">
        <v>368</v>
      </c>
      <c r="D23" s="39">
        <v>72741538</v>
      </c>
      <c r="E23" s="39">
        <v>107564807</v>
      </c>
      <c r="F23" s="28">
        <v>600079597</v>
      </c>
      <c r="G23" s="50" t="s">
        <v>369</v>
      </c>
      <c r="H23" s="32" t="s">
        <v>54</v>
      </c>
      <c r="I23" s="32" t="s">
        <v>57</v>
      </c>
      <c r="J23" s="50" t="s">
        <v>371</v>
      </c>
      <c r="K23" s="50" t="s">
        <v>372</v>
      </c>
      <c r="L23" s="51">
        <v>500000</v>
      </c>
      <c r="M23" s="52">
        <f t="shared" si="4"/>
        <v>425000</v>
      </c>
      <c r="N23" s="27" t="s">
        <v>161</v>
      </c>
      <c r="O23" s="28" t="s">
        <v>373</v>
      </c>
      <c r="P23" s="27"/>
      <c r="Q23" s="28"/>
      <c r="R23" s="50" t="s">
        <v>280</v>
      </c>
      <c r="S23" s="128" t="s">
        <v>68</v>
      </c>
    </row>
    <row r="24" spans="1:19" ht="63.75" x14ac:dyDescent="0.25">
      <c r="A24" s="147" t="s">
        <v>431</v>
      </c>
      <c r="B24" s="165" t="s">
        <v>394</v>
      </c>
      <c r="C24" s="166" t="s">
        <v>368</v>
      </c>
      <c r="D24" s="167">
        <v>72741538</v>
      </c>
      <c r="E24" s="145">
        <v>107564807</v>
      </c>
      <c r="F24" s="146">
        <v>600079597</v>
      </c>
      <c r="G24" s="147" t="s">
        <v>370</v>
      </c>
      <c r="H24" s="148" t="s">
        <v>427</v>
      </c>
      <c r="I24" s="148" t="s">
        <v>179</v>
      </c>
      <c r="J24" s="147" t="s">
        <v>371</v>
      </c>
      <c r="K24" s="147" t="s">
        <v>428</v>
      </c>
      <c r="L24" s="149">
        <v>2000000</v>
      </c>
      <c r="M24" s="150">
        <v>1500000</v>
      </c>
      <c r="N24" s="151" t="s">
        <v>430</v>
      </c>
      <c r="O24" s="146">
        <v>12.202400000000001</v>
      </c>
      <c r="P24" s="153"/>
      <c r="Q24" s="146"/>
      <c r="R24" s="147" t="s">
        <v>429</v>
      </c>
      <c r="S24" s="168" t="s">
        <v>64</v>
      </c>
    </row>
    <row r="25" spans="1:19" ht="127.5" x14ac:dyDescent="0.25">
      <c r="A25" s="86">
        <v>22</v>
      </c>
      <c r="B25" s="83" t="s">
        <v>395</v>
      </c>
      <c r="C25" s="84" t="s">
        <v>396</v>
      </c>
      <c r="D25" s="85">
        <v>70695091</v>
      </c>
      <c r="E25" s="85">
        <v>107564173</v>
      </c>
      <c r="F25" s="89">
        <v>600079031</v>
      </c>
      <c r="G25" s="86" t="s">
        <v>397</v>
      </c>
      <c r="H25" s="82" t="s">
        <v>54</v>
      </c>
      <c r="I25" s="82" t="s">
        <v>57</v>
      </c>
      <c r="J25" s="86" t="s">
        <v>132</v>
      </c>
      <c r="K25" s="86" t="s">
        <v>398</v>
      </c>
      <c r="L25" s="87">
        <v>5000000</v>
      </c>
      <c r="M25" s="90">
        <f t="shared" si="4"/>
        <v>4250000</v>
      </c>
      <c r="N25" s="88" t="s">
        <v>74</v>
      </c>
      <c r="O25" s="89" t="s">
        <v>75</v>
      </c>
      <c r="P25" s="88" t="s">
        <v>59</v>
      </c>
      <c r="Q25" s="89"/>
      <c r="R25" s="86" t="s">
        <v>325</v>
      </c>
      <c r="S25" s="107" t="s">
        <v>64</v>
      </c>
    </row>
    <row r="26" spans="1:19" ht="167.25" thickBot="1" x14ac:dyDescent="0.3">
      <c r="A26" s="106">
        <v>23</v>
      </c>
      <c r="B26" s="129" t="s">
        <v>401</v>
      </c>
      <c r="C26" s="110" t="s">
        <v>205</v>
      </c>
      <c r="D26" s="111">
        <v>46746480</v>
      </c>
      <c r="E26" s="111">
        <v>107564645</v>
      </c>
      <c r="F26" s="112">
        <v>600079317</v>
      </c>
      <c r="G26" s="106" t="s">
        <v>402</v>
      </c>
      <c r="H26" s="113" t="s">
        <v>54</v>
      </c>
      <c r="I26" s="113" t="s">
        <v>57</v>
      </c>
      <c r="J26" s="106" t="s">
        <v>334</v>
      </c>
      <c r="K26" s="106" t="s">
        <v>403</v>
      </c>
      <c r="L26" s="114">
        <v>6000000</v>
      </c>
      <c r="M26" s="115">
        <f t="shared" si="4"/>
        <v>5100000</v>
      </c>
      <c r="N26" s="116" t="s">
        <v>234</v>
      </c>
      <c r="O26" s="112" t="s">
        <v>76</v>
      </c>
      <c r="P26" s="116"/>
      <c r="Q26" s="112"/>
      <c r="R26" s="106" t="s">
        <v>404</v>
      </c>
      <c r="S26" s="130" t="s">
        <v>64</v>
      </c>
    </row>
    <row r="28" spans="1:19" x14ac:dyDescent="0.25">
      <c r="B28" s="1" t="s">
        <v>487</v>
      </c>
    </row>
    <row r="30" spans="1:19" s="5" customForma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4"/>
      <c r="M30" s="4"/>
      <c r="N30" s="1"/>
      <c r="O30" s="1"/>
      <c r="P30" s="1"/>
      <c r="Q30" s="1"/>
      <c r="R30" s="1"/>
      <c r="S30" s="1"/>
    </row>
    <row r="39" spans="1:19" x14ac:dyDescent="0.25">
      <c r="A39" s="2"/>
      <c r="B39" s="2"/>
      <c r="C39" s="2"/>
      <c r="D39" s="5"/>
      <c r="E39" s="5"/>
      <c r="F39" s="5"/>
      <c r="G39" s="5"/>
      <c r="H39" s="5"/>
      <c r="I39" s="5"/>
      <c r="J39" s="5"/>
      <c r="K39" s="5"/>
      <c r="L39" s="6"/>
      <c r="M39" s="6"/>
      <c r="N39" s="5"/>
      <c r="O39" s="5"/>
      <c r="P39" s="5"/>
      <c r="Q39" s="5"/>
      <c r="R39" s="5"/>
      <c r="S39" s="5"/>
    </row>
    <row r="41" spans="1:19" x14ac:dyDescent="0.25">
      <c r="A41" s="2"/>
      <c r="B41" s="2"/>
      <c r="C41" s="2"/>
    </row>
    <row r="43" spans="1:19" x14ac:dyDescent="0.25">
      <c r="A43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0866141732283472" right="0.70866141732283472" top="0.74803149606299213" bottom="0.74803149606299213" header="0.31496062992125984" footer="0.31496062992125984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98"/>
  <sheetViews>
    <sheetView topLeftCell="A64" zoomScale="85" zoomScaleNormal="85" workbookViewId="0">
      <selection activeCell="R78" sqref="R78"/>
    </sheetView>
  </sheetViews>
  <sheetFormatPr defaultColWidth="9.28515625" defaultRowHeight="15" x14ac:dyDescent="0.25"/>
  <cols>
    <col min="1" max="1" width="6.5703125" style="1" customWidth="1"/>
    <col min="2" max="3" width="9.28515625" style="1"/>
    <col min="4" max="4" width="9.42578125" style="1" bestFit="1" customWidth="1"/>
    <col min="5" max="6" width="10.85546875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4" customWidth="1"/>
    <col min="13" max="13" width="15.42578125" style="4" customWidth="1"/>
    <col min="14" max="15" width="9.42578125" style="1" bestFit="1" customWidth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264" t="s">
        <v>23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6"/>
    </row>
    <row r="2" spans="1:26" ht="29.1" customHeight="1" thickBot="1" x14ac:dyDescent="0.3">
      <c r="A2" s="267" t="s">
        <v>1</v>
      </c>
      <c r="B2" s="294" t="s">
        <v>2</v>
      </c>
      <c r="C2" s="295"/>
      <c r="D2" s="295"/>
      <c r="E2" s="295"/>
      <c r="F2" s="296"/>
      <c r="G2" s="274" t="s">
        <v>3</v>
      </c>
      <c r="H2" s="313" t="s">
        <v>24</v>
      </c>
      <c r="I2" s="316" t="s">
        <v>48</v>
      </c>
      <c r="J2" s="277" t="s">
        <v>5</v>
      </c>
      <c r="K2" s="291" t="s">
        <v>6</v>
      </c>
      <c r="L2" s="297" t="s">
        <v>25</v>
      </c>
      <c r="M2" s="298"/>
      <c r="N2" s="299" t="s">
        <v>8</v>
      </c>
      <c r="O2" s="300"/>
      <c r="P2" s="286" t="s">
        <v>26</v>
      </c>
      <c r="Q2" s="287"/>
      <c r="R2" s="287"/>
      <c r="S2" s="287"/>
      <c r="T2" s="287"/>
      <c r="U2" s="287"/>
      <c r="V2" s="287"/>
      <c r="W2" s="288"/>
      <c r="X2" s="288"/>
      <c r="Y2" s="246" t="s">
        <v>10</v>
      </c>
      <c r="Z2" s="247"/>
    </row>
    <row r="3" spans="1:26" ht="14.85" customHeight="1" x14ac:dyDescent="0.25">
      <c r="A3" s="268"/>
      <c r="B3" s="274" t="s">
        <v>11</v>
      </c>
      <c r="C3" s="270" t="s">
        <v>12</v>
      </c>
      <c r="D3" s="270" t="s">
        <v>13</v>
      </c>
      <c r="E3" s="270" t="s">
        <v>14</v>
      </c>
      <c r="F3" s="272" t="s">
        <v>15</v>
      </c>
      <c r="G3" s="275"/>
      <c r="H3" s="314"/>
      <c r="I3" s="317"/>
      <c r="J3" s="278"/>
      <c r="K3" s="292"/>
      <c r="L3" s="305" t="s">
        <v>16</v>
      </c>
      <c r="M3" s="307" t="s">
        <v>53</v>
      </c>
      <c r="N3" s="309" t="s">
        <v>17</v>
      </c>
      <c r="O3" s="311" t="s">
        <v>18</v>
      </c>
      <c r="P3" s="289" t="s">
        <v>27</v>
      </c>
      <c r="Q3" s="290"/>
      <c r="R3" s="290"/>
      <c r="S3" s="291"/>
      <c r="T3" s="280" t="s">
        <v>28</v>
      </c>
      <c r="U3" s="282" t="s">
        <v>50</v>
      </c>
      <c r="V3" s="282" t="s">
        <v>51</v>
      </c>
      <c r="W3" s="280" t="s">
        <v>29</v>
      </c>
      <c r="X3" s="284" t="s">
        <v>49</v>
      </c>
      <c r="Y3" s="301" t="s">
        <v>21</v>
      </c>
      <c r="Z3" s="303" t="s">
        <v>22</v>
      </c>
    </row>
    <row r="4" spans="1:26" ht="85.5" customHeight="1" thickBot="1" x14ac:dyDescent="0.3">
      <c r="A4" s="269"/>
      <c r="B4" s="276"/>
      <c r="C4" s="271"/>
      <c r="D4" s="271"/>
      <c r="E4" s="271"/>
      <c r="F4" s="273"/>
      <c r="G4" s="276"/>
      <c r="H4" s="315"/>
      <c r="I4" s="318"/>
      <c r="J4" s="279"/>
      <c r="K4" s="293"/>
      <c r="L4" s="306"/>
      <c r="M4" s="308"/>
      <c r="N4" s="310"/>
      <c r="O4" s="312"/>
      <c r="P4" s="20" t="s">
        <v>45</v>
      </c>
      <c r="Q4" s="21" t="s">
        <v>30</v>
      </c>
      <c r="R4" s="21" t="s">
        <v>31</v>
      </c>
      <c r="S4" s="22" t="s">
        <v>32</v>
      </c>
      <c r="T4" s="281"/>
      <c r="U4" s="283"/>
      <c r="V4" s="283"/>
      <c r="W4" s="281"/>
      <c r="X4" s="285"/>
      <c r="Y4" s="302"/>
      <c r="Z4" s="304"/>
    </row>
    <row r="5" spans="1:26" ht="141.75" customHeight="1" x14ac:dyDescent="0.25">
      <c r="A5" s="48">
        <v>1</v>
      </c>
      <c r="B5" s="46" t="s">
        <v>78</v>
      </c>
      <c r="C5" s="47" t="s">
        <v>60</v>
      </c>
      <c r="D5" s="67">
        <v>64040402</v>
      </c>
      <c r="E5" s="67">
        <v>102241015</v>
      </c>
      <c r="F5" s="30">
        <v>600080188</v>
      </c>
      <c r="G5" s="50" t="s">
        <v>232</v>
      </c>
      <c r="H5" s="31" t="s">
        <v>54</v>
      </c>
      <c r="I5" s="31" t="s">
        <v>57</v>
      </c>
      <c r="J5" s="31" t="s">
        <v>57</v>
      </c>
      <c r="K5" s="48" t="s">
        <v>79</v>
      </c>
      <c r="L5" s="96">
        <v>41000000</v>
      </c>
      <c r="M5" s="97">
        <f>L5/100*85</f>
        <v>34850000</v>
      </c>
      <c r="N5" s="98" t="s">
        <v>233</v>
      </c>
      <c r="O5" s="99" t="s">
        <v>234</v>
      </c>
      <c r="P5" s="29" t="s">
        <v>59</v>
      </c>
      <c r="Q5" s="67" t="s">
        <v>59</v>
      </c>
      <c r="R5" s="67" t="s">
        <v>59</v>
      </c>
      <c r="S5" s="30" t="s">
        <v>59</v>
      </c>
      <c r="T5" s="31"/>
      <c r="U5" s="31"/>
      <c r="V5" s="31"/>
      <c r="W5" s="31"/>
      <c r="X5" s="31"/>
      <c r="Y5" s="46" t="s">
        <v>316</v>
      </c>
      <c r="Z5" s="30" t="s">
        <v>68</v>
      </c>
    </row>
    <row r="6" spans="1:26" ht="114.75" x14ac:dyDescent="0.25">
      <c r="A6" s="50">
        <v>2</v>
      </c>
      <c r="B6" s="55" t="s">
        <v>80</v>
      </c>
      <c r="C6" s="49" t="s">
        <v>60</v>
      </c>
      <c r="D6" s="39">
        <v>72743131</v>
      </c>
      <c r="E6" s="39">
        <v>102229601</v>
      </c>
      <c r="F6" s="28">
        <v>600080277</v>
      </c>
      <c r="G6" s="50" t="s">
        <v>81</v>
      </c>
      <c r="H6" s="32" t="s">
        <v>54</v>
      </c>
      <c r="I6" s="32" t="s">
        <v>57</v>
      </c>
      <c r="J6" s="32" t="s">
        <v>57</v>
      </c>
      <c r="K6" s="50" t="s">
        <v>82</v>
      </c>
      <c r="L6" s="51">
        <v>88000000</v>
      </c>
      <c r="M6" s="52">
        <f t="shared" ref="M6:M67" si="0">L6/100*85</f>
        <v>74800000</v>
      </c>
      <c r="N6" s="65" t="s">
        <v>235</v>
      </c>
      <c r="O6" s="66" t="s">
        <v>236</v>
      </c>
      <c r="P6" s="27" t="s">
        <v>59</v>
      </c>
      <c r="Q6" s="39" t="s">
        <v>59</v>
      </c>
      <c r="R6" s="39" t="s">
        <v>59</v>
      </c>
      <c r="S6" s="28" t="s">
        <v>59</v>
      </c>
      <c r="T6" s="32"/>
      <c r="U6" s="32" t="s">
        <v>59</v>
      </c>
      <c r="V6" s="32" t="s">
        <v>59</v>
      </c>
      <c r="W6" s="32" t="s">
        <v>59</v>
      </c>
      <c r="X6" s="32"/>
      <c r="Y6" s="55" t="s">
        <v>317</v>
      </c>
      <c r="Z6" s="28" t="s">
        <v>64</v>
      </c>
    </row>
    <row r="7" spans="1:26" ht="114.75" x14ac:dyDescent="0.25">
      <c r="A7" s="32">
        <v>3</v>
      </c>
      <c r="B7" s="55" t="s">
        <v>83</v>
      </c>
      <c r="C7" s="49" t="s">
        <v>60</v>
      </c>
      <c r="D7" s="39">
        <v>64040364</v>
      </c>
      <c r="E7" s="39">
        <v>102229953</v>
      </c>
      <c r="F7" s="28">
        <v>600080170</v>
      </c>
      <c r="G7" s="50" t="s">
        <v>336</v>
      </c>
      <c r="H7" s="32" t="s">
        <v>54</v>
      </c>
      <c r="I7" s="32" t="s">
        <v>57</v>
      </c>
      <c r="J7" s="32" t="s">
        <v>57</v>
      </c>
      <c r="K7" s="50" t="s">
        <v>298</v>
      </c>
      <c r="L7" s="51">
        <v>2000000</v>
      </c>
      <c r="M7" s="52">
        <f t="shared" si="0"/>
        <v>1700000</v>
      </c>
      <c r="N7" s="65" t="s">
        <v>335</v>
      </c>
      <c r="O7" s="66" t="s">
        <v>248</v>
      </c>
      <c r="P7" s="27"/>
      <c r="Q7" s="39"/>
      <c r="R7" s="39"/>
      <c r="S7" s="28" t="s">
        <v>59</v>
      </c>
      <c r="T7" s="32"/>
      <c r="U7" s="32"/>
      <c r="V7" s="32"/>
      <c r="W7" s="32"/>
      <c r="X7" s="32"/>
      <c r="Y7" s="55" t="s">
        <v>63</v>
      </c>
      <c r="Z7" s="28" t="s">
        <v>64</v>
      </c>
    </row>
    <row r="8" spans="1:26" ht="114.75" x14ac:dyDescent="0.25">
      <c r="A8" s="50">
        <v>4</v>
      </c>
      <c r="B8" s="55" t="s">
        <v>84</v>
      </c>
      <c r="C8" s="49" t="s">
        <v>60</v>
      </c>
      <c r="D8" s="39">
        <v>70884978</v>
      </c>
      <c r="E8" s="39">
        <v>102229848</v>
      </c>
      <c r="F8" s="28">
        <v>600079902</v>
      </c>
      <c r="G8" s="50" t="s">
        <v>85</v>
      </c>
      <c r="H8" s="32" t="s">
        <v>54</v>
      </c>
      <c r="I8" s="32" t="s">
        <v>57</v>
      </c>
      <c r="J8" s="32" t="s">
        <v>57</v>
      </c>
      <c r="K8" s="50" t="s">
        <v>237</v>
      </c>
      <c r="L8" s="51">
        <v>24000000</v>
      </c>
      <c r="M8" s="52">
        <f t="shared" si="0"/>
        <v>20400000</v>
      </c>
      <c r="N8" s="65" t="s">
        <v>238</v>
      </c>
      <c r="O8" s="66" t="s">
        <v>239</v>
      </c>
      <c r="P8" s="27" t="s">
        <v>59</v>
      </c>
      <c r="Q8" s="39" t="s">
        <v>59</v>
      </c>
      <c r="R8" s="39" t="s">
        <v>59</v>
      </c>
      <c r="S8" s="28" t="s">
        <v>59</v>
      </c>
      <c r="T8" s="32"/>
      <c r="U8" s="32"/>
      <c r="V8" s="32" t="s">
        <v>59</v>
      </c>
      <c r="W8" s="32" t="s">
        <v>59</v>
      </c>
      <c r="X8" s="32"/>
      <c r="Y8" s="55" t="s">
        <v>63</v>
      </c>
      <c r="Z8" s="28" t="s">
        <v>68</v>
      </c>
    </row>
    <row r="9" spans="1:26" ht="114.75" x14ac:dyDescent="0.25">
      <c r="A9" s="32">
        <v>5</v>
      </c>
      <c r="B9" s="55" t="s">
        <v>86</v>
      </c>
      <c r="C9" s="49" t="s">
        <v>60</v>
      </c>
      <c r="D9" s="39">
        <v>72743212</v>
      </c>
      <c r="E9" s="77">
        <v>102229686</v>
      </c>
      <c r="F9" s="28">
        <v>600079911</v>
      </c>
      <c r="G9" s="50" t="s">
        <v>337</v>
      </c>
      <c r="H9" s="32" t="s">
        <v>54</v>
      </c>
      <c r="I9" s="32" t="s">
        <v>57</v>
      </c>
      <c r="J9" s="32" t="s">
        <v>57</v>
      </c>
      <c r="K9" s="50" t="s">
        <v>87</v>
      </c>
      <c r="L9" s="51">
        <v>30000000</v>
      </c>
      <c r="M9" s="52">
        <f t="shared" si="0"/>
        <v>25500000</v>
      </c>
      <c r="N9" s="65" t="s">
        <v>242</v>
      </c>
      <c r="O9" s="66" t="s">
        <v>241</v>
      </c>
      <c r="P9" s="27" t="s">
        <v>59</v>
      </c>
      <c r="Q9" s="39" t="s">
        <v>59</v>
      </c>
      <c r="R9" s="39" t="s">
        <v>59</v>
      </c>
      <c r="S9" s="28" t="s">
        <v>59</v>
      </c>
      <c r="T9" s="32"/>
      <c r="U9" s="32" t="s">
        <v>59</v>
      </c>
      <c r="V9" s="32" t="s">
        <v>59</v>
      </c>
      <c r="W9" s="32" t="s">
        <v>59</v>
      </c>
      <c r="X9" s="32" t="s">
        <v>59</v>
      </c>
      <c r="Y9" s="55" t="s">
        <v>318</v>
      </c>
      <c r="Z9" s="28" t="s">
        <v>64</v>
      </c>
    </row>
    <row r="10" spans="1:26" ht="114.75" x14ac:dyDescent="0.25">
      <c r="A10" s="50">
        <v>6</v>
      </c>
      <c r="B10" s="55" t="s">
        <v>88</v>
      </c>
      <c r="C10" s="49" t="s">
        <v>60</v>
      </c>
      <c r="D10" s="39">
        <v>65642350</v>
      </c>
      <c r="E10" s="39">
        <v>102229261</v>
      </c>
      <c r="F10" s="28">
        <v>600079899</v>
      </c>
      <c r="G10" s="50" t="s">
        <v>89</v>
      </c>
      <c r="H10" s="32" t="s">
        <v>54</v>
      </c>
      <c r="I10" s="32" t="s">
        <v>57</v>
      </c>
      <c r="J10" s="32" t="s">
        <v>57</v>
      </c>
      <c r="K10" s="50" t="s">
        <v>90</v>
      </c>
      <c r="L10" s="51">
        <v>110000000</v>
      </c>
      <c r="M10" s="52">
        <f t="shared" si="0"/>
        <v>93500000</v>
      </c>
      <c r="N10" s="65" t="s">
        <v>226</v>
      </c>
      <c r="O10" s="66" t="s">
        <v>243</v>
      </c>
      <c r="P10" s="27" t="s">
        <v>59</v>
      </c>
      <c r="Q10" s="39" t="s">
        <v>59</v>
      </c>
      <c r="R10" s="39" t="s">
        <v>59</v>
      </c>
      <c r="S10" s="28" t="s">
        <v>59</v>
      </c>
      <c r="T10" s="32"/>
      <c r="U10" s="32" t="s">
        <v>59</v>
      </c>
      <c r="V10" s="32" t="s">
        <v>59</v>
      </c>
      <c r="W10" s="32" t="s">
        <v>59</v>
      </c>
      <c r="X10" s="32"/>
      <c r="Y10" s="55" t="s">
        <v>319</v>
      </c>
      <c r="Z10" s="28" t="s">
        <v>68</v>
      </c>
    </row>
    <row r="11" spans="1:26" ht="114.75" x14ac:dyDescent="0.25">
      <c r="A11" s="32">
        <v>7</v>
      </c>
      <c r="B11" s="55" t="s">
        <v>91</v>
      </c>
      <c r="C11" s="49" t="s">
        <v>60</v>
      </c>
      <c r="D11" s="39">
        <v>65642368</v>
      </c>
      <c r="E11" s="39">
        <v>102565074</v>
      </c>
      <c r="F11" s="28">
        <v>600080331</v>
      </c>
      <c r="G11" s="50" t="s">
        <v>92</v>
      </c>
      <c r="H11" s="32" t="s">
        <v>54</v>
      </c>
      <c r="I11" s="32" t="s">
        <v>57</v>
      </c>
      <c r="J11" s="32" t="s">
        <v>57</v>
      </c>
      <c r="K11" s="32" t="s">
        <v>244</v>
      </c>
      <c r="L11" s="51">
        <v>10000000</v>
      </c>
      <c r="M11" s="52">
        <f t="shared" si="0"/>
        <v>8500000</v>
      </c>
      <c r="N11" s="65" t="s">
        <v>246</v>
      </c>
      <c r="O11" s="66" t="s">
        <v>225</v>
      </c>
      <c r="P11" s="27" t="s">
        <v>59</v>
      </c>
      <c r="Q11" s="39" t="s">
        <v>59</v>
      </c>
      <c r="R11" s="39" t="s">
        <v>59</v>
      </c>
      <c r="S11" s="28" t="s">
        <v>59</v>
      </c>
      <c r="T11" s="32"/>
      <c r="U11" s="32" t="s">
        <v>59</v>
      </c>
      <c r="V11" s="32"/>
      <c r="W11" s="32"/>
      <c r="X11" s="32"/>
      <c r="Y11" s="55" t="s">
        <v>63</v>
      </c>
      <c r="Z11" s="28" t="s">
        <v>64</v>
      </c>
    </row>
    <row r="12" spans="1:26" ht="114.75" x14ac:dyDescent="0.25">
      <c r="A12" s="32">
        <v>8</v>
      </c>
      <c r="B12" s="55" t="s">
        <v>94</v>
      </c>
      <c r="C12" s="49" t="s">
        <v>60</v>
      </c>
      <c r="D12" s="39">
        <v>65635612</v>
      </c>
      <c r="E12" s="39">
        <v>181017661</v>
      </c>
      <c r="F12" s="28">
        <v>600080307</v>
      </c>
      <c r="G12" s="50" t="s">
        <v>338</v>
      </c>
      <c r="H12" s="32" t="s">
        <v>54</v>
      </c>
      <c r="I12" s="32" t="s">
        <v>57</v>
      </c>
      <c r="J12" s="32" t="s">
        <v>57</v>
      </c>
      <c r="K12" s="32" t="s">
        <v>245</v>
      </c>
      <c r="L12" s="51">
        <v>3000000</v>
      </c>
      <c r="M12" s="52">
        <f t="shared" si="0"/>
        <v>2550000</v>
      </c>
      <c r="N12" s="65" t="s">
        <v>247</v>
      </c>
      <c r="O12" s="66" t="s">
        <v>248</v>
      </c>
      <c r="P12" s="27"/>
      <c r="Q12" s="39"/>
      <c r="R12" s="39" t="s">
        <v>59</v>
      </c>
      <c r="S12" s="28"/>
      <c r="T12" s="32"/>
      <c r="U12" s="32"/>
      <c r="V12" s="32" t="s">
        <v>59</v>
      </c>
      <c r="W12" s="32"/>
      <c r="X12" s="32"/>
      <c r="Y12" s="55" t="s">
        <v>63</v>
      </c>
      <c r="Z12" s="28" t="s">
        <v>64</v>
      </c>
    </row>
    <row r="13" spans="1:26" ht="114.75" x14ac:dyDescent="0.25">
      <c r="A13" s="32">
        <v>9</v>
      </c>
      <c r="B13" s="55" t="s">
        <v>94</v>
      </c>
      <c r="C13" s="49" t="s">
        <v>60</v>
      </c>
      <c r="D13" s="39">
        <v>65635612</v>
      </c>
      <c r="E13" s="39">
        <v>181017661</v>
      </c>
      <c r="F13" s="28">
        <v>600080307</v>
      </c>
      <c r="G13" s="50" t="s">
        <v>339</v>
      </c>
      <c r="H13" s="32" t="s">
        <v>54</v>
      </c>
      <c r="I13" s="32" t="s">
        <v>57</v>
      </c>
      <c r="J13" s="32" t="s">
        <v>57</v>
      </c>
      <c r="K13" s="50" t="s">
        <v>95</v>
      </c>
      <c r="L13" s="51">
        <v>100000000</v>
      </c>
      <c r="M13" s="52">
        <f t="shared" si="0"/>
        <v>85000000</v>
      </c>
      <c r="N13" s="65" t="s">
        <v>247</v>
      </c>
      <c r="O13" s="66" t="s">
        <v>248</v>
      </c>
      <c r="P13" s="27" t="s">
        <v>59</v>
      </c>
      <c r="Q13" s="39" t="s">
        <v>59</v>
      </c>
      <c r="R13" s="39" t="s">
        <v>59</v>
      </c>
      <c r="S13" s="28" t="s">
        <v>59</v>
      </c>
      <c r="T13" s="32"/>
      <c r="U13" s="32" t="s">
        <v>59</v>
      </c>
      <c r="V13" s="32" t="s">
        <v>59</v>
      </c>
      <c r="W13" s="32" t="s">
        <v>59</v>
      </c>
      <c r="X13" s="32" t="s">
        <v>59</v>
      </c>
      <c r="Y13" s="55" t="s">
        <v>320</v>
      </c>
      <c r="Z13" s="28" t="s">
        <v>64</v>
      </c>
    </row>
    <row r="14" spans="1:26" ht="114.75" x14ac:dyDescent="0.25">
      <c r="A14" s="32">
        <v>10</v>
      </c>
      <c r="B14" s="55" t="s">
        <v>96</v>
      </c>
      <c r="C14" s="49" t="s">
        <v>60</v>
      </c>
      <c r="D14" s="39">
        <v>72741554</v>
      </c>
      <c r="E14" s="39">
        <v>102241040</v>
      </c>
      <c r="F14" s="28">
        <v>600080013</v>
      </c>
      <c r="G14" s="50" t="s">
        <v>97</v>
      </c>
      <c r="H14" s="32" t="s">
        <v>54</v>
      </c>
      <c r="I14" s="32" t="s">
        <v>57</v>
      </c>
      <c r="J14" s="32" t="s">
        <v>57</v>
      </c>
      <c r="K14" s="50" t="s">
        <v>98</v>
      </c>
      <c r="L14" s="51">
        <v>1500000</v>
      </c>
      <c r="M14" s="52">
        <f t="shared" si="0"/>
        <v>1275000</v>
      </c>
      <c r="N14" s="65" t="s">
        <v>249</v>
      </c>
      <c r="O14" s="66" t="s">
        <v>62</v>
      </c>
      <c r="P14" s="27"/>
      <c r="Q14" s="39"/>
      <c r="R14" s="39" t="s">
        <v>59</v>
      </c>
      <c r="S14" s="28"/>
      <c r="T14" s="32"/>
      <c r="U14" s="32"/>
      <c r="V14" s="32" t="s">
        <v>59</v>
      </c>
      <c r="W14" s="32"/>
      <c r="X14" s="32"/>
      <c r="Y14" s="55" t="s">
        <v>63</v>
      </c>
      <c r="Z14" s="28" t="s">
        <v>64</v>
      </c>
    </row>
    <row r="15" spans="1:26" ht="114.75" x14ac:dyDescent="0.25">
      <c r="A15" s="32">
        <v>11</v>
      </c>
      <c r="B15" s="55" t="s">
        <v>99</v>
      </c>
      <c r="C15" s="49" t="s">
        <v>60</v>
      </c>
      <c r="D15" s="39">
        <v>72741791</v>
      </c>
      <c r="E15" s="39">
        <v>102241082</v>
      </c>
      <c r="F15" s="28">
        <v>650018273</v>
      </c>
      <c r="G15" s="50" t="s">
        <v>100</v>
      </c>
      <c r="H15" s="32" t="s">
        <v>54</v>
      </c>
      <c r="I15" s="32" t="s">
        <v>57</v>
      </c>
      <c r="J15" s="32" t="s">
        <v>57</v>
      </c>
      <c r="K15" s="50" t="s">
        <v>101</v>
      </c>
      <c r="L15" s="51">
        <v>5000000</v>
      </c>
      <c r="M15" s="52">
        <f t="shared" si="0"/>
        <v>4250000</v>
      </c>
      <c r="N15" s="27" t="s">
        <v>76</v>
      </c>
      <c r="O15" s="28" t="s">
        <v>62</v>
      </c>
      <c r="P15" s="27" t="s">
        <v>59</v>
      </c>
      <c r="Q15" s="39"/>
      <c r="R15" s="39"/>
      <c r="S15" s="28" t="s">
        <v>59</v>
      </c>
      <c r="T15" s="32"/>
      <c r="U15" s="32"/>
      <c r="V15" s="32"/>
      <c r="W15" s="32"/>
      <c r="X15" s="32"/>
      <c r="Y15" s="55" t="s">
        <v>63</v>
      </c>
      <c r="Z15" s="28" t="s">
        <v>64</v>
      </c>
    </row>
    <row r="16" spans="1:26" ht="114.75" x14ac:dyDescent="0.25">
      <c r="A16" s="32">
        <v>12</v>
      </c>
      <c r="B16" s="55" t="s">
        <v>99</v>
      </c>
      <c r="C16" s="49" t="s">
        <v>60</v>
      </c>
      <c r="D16" s="39">
        <v>72741791</v>
      </c>
      <c r="E16" s="39">
        <v>102241082</v>
      </c>
      <c r="F16" s="28">
        <v>650018273</v>
      </c>
      <c r="G16" s="50" t="s">
        <v>340</v>
      </c>
      <c r="H16" s="32" t="s">
        <v>54</v>
      </c>
      <c r="I16" s="32" t="s">
        <v>57</v>
      </c>
      <c r="J16" s="32" t="s">
        <v>57</v>
      </c>
      <c r="K16" s="50" t="s">
        <v>299</v>
      </c>
      <c r="L16" s="51">
        <v>18000000</v>
      </c>
      <c r="M16" s="52">
        <f t="shared" si="0"/>
        <v>15300000</v>
      </c>
      <c r="N16" s="27"/>
      <c r="O16" s="28"/>
      <c r="P16" s="27" t="s">
        <v>59</v>
      </c>
      <c r="Q16" s="39" t="s">
        <v>59</v>
      </c>
      <c r="R16" s="39" t="s">
        <v>59</v>
      </c>
      <c r="S16" s="28" t="s">
        <v>59</v>
      </c>
      <c r="T16" s="32"/>
      <c r="U16" s="32" t="s">
        <v>59</v>
      </c>
      <c r="V16" s="32"/>
      <c r="W16" s="32"/>
      <c r="X16" s="32" t="s">
        <v>59</v>
      </c>
      <c r="Y16" s="27" t="s">
        <v>250</v>
      </c>
      <c r="Z16" s="28" t="s">
        <v>64</v>
      </c>
    </row>
    <row r="17" spans="1:26" ht="114.75" x14ac:dyDescent="0.25">
      <c r="A17" s="32">
        <v>13</v>
      </c>
      <c r="B17" s="55" t="s">
        <v>96</v>
      </c>
      <c r="C17" s="49" t="s">
        <v>60</v>
      </c>
      <c r="D17" s="39">
        <v>72741554</v>
      </c>
      <c r="E17" s="39">
        <v>102241040</v>
      </c>
      <c r="F17" s="28">
        <v>600080013</v>
      </c>
      <c r="G17" s="50" t="s">
        <v>102</v>
      </c>
      <c r="H17" s="32" t="s">
        <v>54</v>
      </c>
      <c r="I17" s="32" t="s">
        <v>57</v>
      </c>
      <c r="J17" s="32" t="s">
        <v>57</v>
      </c>
      <c r="K17" s="50" t="s">
        <v>103</v>
      </c>
      <c r="L17" s="51">
        <v>4000000</v>
      </c>
      <c r="M17" s="52">
        <f t="shared" si="0"/>
        <v>3400000</v>
      </c>
      <c r="N17" s="65" t="s">
        <v>249</v>
      </c>
      <c r="O17" s="66" t="s">
        <v>240</v>
      </c>
      <c r="P17" s="27"/>
      <c r="Q17" s="39" t="s">
        <v>59</v>
      </c>
      <c r="R17" s="39"/>
      <c r="S17" s="28"/>
      <c r="T17" s="32"/>
      <c r="U17" s="32"/>
      <c r="V17" s="32" t="s">
        <v>59</v>
      </c>
      <c r="W17" s="32"/>
      <c r="X17" s="32"/>
      <c r="Y17" s="55" t="s">
        <v>251</v>
      </c>
      <c r="Z17" s="28" t="s">
        <v>64</v>
      </c>
    </row>
    <row r="18" spans="1:26" ht="114.75" x14ac:dyDescent="0.25">
      <c r="A18" s="32">
        <v>14</v>
      </c>
      <c r="B18" s="55" t="s">
        <v>96</v>
      </c>
      <c r="C18" s="49" t="s">
        <v>60</v>
      </c>
      <c r="D18" s="39">
        <v>72742828</v>
      </c>
      <c r="E18" s="39">
        <v>107565111</v>
      </c>
      <c r="F18" s="28">
        <v>600079368</v>
      </c>
      <c r="G18" s="50" t="s">
        <v>343</v>
      </c>
      <c r="H18" s="32" t="s">
        <v>54</v>
      </c>
      <c r="I18" s="32" t="s">
        <v>57</v>
      </c>
      <c r="J18" s="32" t="s">
        <v>57</v>
      </c>
      <c r="K18" s="50" t="s">
        <v>300</v>
      </c>
      <c r="L18" s="51">
        <v>6000000</v>
      </c>
      <c r="M18" s="52">
        <f t="shared" si="0"/>
        <v>5100000</v>
      </c>
      <c r="N18" s="65" t="s">
        <v>249</v>
      </c>
      <c r="O18" s="66" t="s">
        <v>240</v>
      </c>
      <c r="P18" s="27"/>
      <c r="Q18" s="39"/>
      <c r="R18" s="39"/>
      <c r="S18" s="28"/>
      <c r="T18" s="32"/>
      <c r="U18" s="32"/>
      <c r="V18" s="32" t="s">
        <v>59</v>
      </c>
      <c r="W18" s="32"/>
      <c r="X18" s="32"/>
      <c r="Y18" s="55" t="s">
        <v>251</v>
      </c>
      <c r="Z18" s="28" t="s">
        <v>252</v>
      </c>
    </row>
    <row r="19" spans="1:26" ht="114.75" x14ac:dyDescent="0.25">
      <c r="A19" s="32">
        <v>15</v>
      </c>
      <c r="B19" s="55" t="s">
        <v>104</v>
      </c>
      <c r="C19" s="49" t="s">
        <v>60</v>
      </c>
      <c r="D19" s="39">
        <v>71294988</v>
      </c>
      <c r="E19" s="39">
        <v>181053110</v>
      </c>
      <c r="F19" s="28">
        <v>691006041</v>
      </c>
      <c r="G19" s="50" t="s">
        <v>105</v>
      </c>
      <c r="H19" s="32" t="s">
        <v>54</v>
      </c>
      <c r="I19" s="32" t="s">
        <v>57</v>
      </c>
      <c r="J19" s="32" t="s">
        <v>57</v>
      </c>
      <c r="K19" s="50" t="s">
        <v>106</v>
      </c>
      <c r="L19" s="51">
        <v>1000000</v>
      </c>
      <c r="M19" s="52">
        <f t="shared" si="0"/>
        <v>850000</v>
      </c>
      <c r="N19" s="65" t="s">
        <v>246</v>
      </c>
      <c r="O19" s="66" t="s">
        <v>239</v>
      </c>
      <c r="P19" s="27"/>
      <c r="Q19" s="39" t="s">
        <v>59</v>
      </c>
      <c r="R19" s="39"/>
      <c r="S19" s="28"/>
      <c r="T19" s="32"/>
      <c r="U19" s="32"/>
      <c r="V19" s="32" t="s">
        <v>59</v>
      </c>
      <c r="W19" s="32"/>
      <c r="X19" s="32"/>
      <c r="Y19" s="55" t="s">
        <v>253</v>
      </c>
      <c r="Z19" s="28" t="s">
        <v>64</v>
      </c>
    </row>
    <row r="20" spans="1:26" ht="114.75" x14ac:dyDescent="0.25">
      <c r="A20" s="32">
        <v>16</v>
      </c>
      <c r="B20" s="55" t="s">
        <v>107</v>
      </c>
      <c r="C20" s="49" t="s">
        <v>60</v>
      </c>
      <c r="D20" s="39">
        <v>46744924</v>
      </c>
      <c r="E20" s="39">
        <v>102229651</v>
      </c>
      <c r="F20" s="28">
        <v>600080293</v>
      </c>
      <c r="G20" s="50" t="s">
        <v>108</v>
      </c>
      <c r="H20" s="32" t="s">
        <v>54</v>
      </c>
      <c r="I20" s="32" t="s">
        <v>57</v>
      </c>
      <c r="J20" s="32" t="s">
        <v>57</v>
      </c>
      <c r="K20" s="50" t="s">
        <v>106</v>
      </c>
      <c r="L20" s="51">
        <v>2000000</v>
      </c>
      <c r="M20" s="52">
        <f t="shared" si="0"/>
        <v>1700000</v>
      </c>
      <c r="N20" s="65" t="s">
        <v>249</v>
      </c>
      <c r="O20" s="66" t="s">
        <v>254</v>
      </c>
      <c r="P20" s="27"/>
      <c r="Q20" s="39" t="s">
        <v>59</v>
      </c>
      <c r="R20" s="39"/>
      <c r="S20" s="28"/>
      <c r="T20" s="32"/>
      <c r="U20" s="32"/>
      <c r="V20" s="32" t="s">
        <v>59</v>
      </c>
      <c r="W20" s="32"/>
      <c r="X20" s="32"/>
      <c r="Y20" s="55" t="s">
        <v>253</v>
      </c>
      <c r="Z20" s="28" t="s">
        <v>64</v>
      </c>
    </row>
    <row r="21" spans="1:26" ht="114.75" x14ac:dyDescent="0.25">
      <c r="A21" s="32">
        <v>17</v>
      </c>
      <c r="B21" s="55" t="s">
        <v>107</v>
      </c>
      <c r="C21" s="49" t="s">
        <v>60</v>
      </c>
      <c r="D21" s="39">
        <v>46744924</v>
      </c>
      <c r="E21" s="39">
        <v>102229651</v>
      </c>
      <c r="F21" s="28">
        <v>600080293</v>
      </c>
      <c r="G21" s="50" t="s">
        <v>109</v>
      </c>
      <c r="H21" s="50" t="s">
        <v>54</v>
      </c>
      <c r="I21" s="50" t="s">
        <v>57</v>
      </c>
      <c r="J21" s="50" t="s">
        <v>57</v>
      </c>
      <c r="K21" s="50" t="s">
        <v>301</v>
      </c>
      <c r="L21" s="51">
        <v>34000000</v>
      </c>
      <c r="M21" s="52">
        <f t="shared" si="0"/>
        <v>28900000</v>
      </c>
      <c r="N21" s="65" t="s">
        <v>249</v>
      </c>
      <c r="O21" s="66" t="s">
        <v>254</v>
      </c>
      <c r="P21" s="27" t="s">
        <v>59</v>
      </c>
      <c r="Q21" s="39" t="s">
        <v>59</v>
      </c>
      <c r="R21" s="39"/>
      <c r="S21" s="28" t="s">
        <v>59</v>
      </c>
      <c r="T21" s="32"/>
      <c r="U21" s="32" t="s">
        <v>59</v>
      </c>
      <c r="V21" s="32" t="s">
        <v>59</v>
      </c>
      <c r="W21" s="32" t="s">
        <v>59</v>
      </c>
      <c r="X21" s="32" t="s">
        <v>59</v>
      </c>
      <c r="Y21" s="55" t="s">
        <v>253</v>
      </c>
      <c r="Z21" s="28" t="s">
        <v>64</v>
      </c>
    </row>
    <row r="22" spans="1:26" ht="114.75" x14ac:dyDescent="0.25">
      <c r="A22" s="32">
        <v>18</v>
      </c>
      <c r="B22" s="55" t="s">
        <v>110</v>
      </c>
      <c r="C22" s="49" t="s">
        <v>60</v>
      </c>
      <c r="D22" s="39">
        <v>46746757</v>
      </c>
      <c r="E22" s="39">
        <v>102229724</v>
      </c>
      <c r="F22" s="28">
        <v>600080005</v>
      </c>
      <c r="G22" s="50" t="s">
        <v>111</v>
      </c>
      <c r="H22" s="32" t="s">
        <v>54</v>
      </c>
      <c r="I22" s="32" t="s">
        <v>57</v>
      </c>
      <c r="J22" s="32" t="s">
        <v>57</v>
      </c>
      <c r="K22" s="50" t="s">
        <v>112</v>
      </c>
      <c r="L22" s="51">
        <v>150000000</v>
      </c>
      <c r="M22" s="52">
        <f t="shared" si="0"/>
        <v>127500000</v>
      </c>
      <c r="N22" s="65" t="s">
        <v>246</v>
      </c>
      <c r="O22" s="66" t="s">
        <v>77</v>
      </c>
      <c r="P22" s="27" t="s">
        <v>59</v>
      </c>
      <c r="Q22" s="39" t="s">
        <v>59</v>
      </c>
      <c r="R22" s="39" t="s">
        <v>59</v>
      </c>
      <c r="S22" s="28" t="s">
        <v>59</v>
      </c>
      <c r="T22" s="32"/>
      <c r="U22" s="32"/>
      <c r="V22" s="32" t="s">
        <v>59</v>
      </c>
      <c r="W22" s="32" t="s">
        <v>59</v>
      </c>
      <c r="X22" s="32" t="s">
        <v>59</v>
      </c>
      <c r="Y22" s="55" t="s">
        <v>321</v>
      </c>
      <c r="Z22" s="28" t="s">
        <v>64</v>
      </c>
    </row>
    <row r="23" spans="1:26" ht="114.75" x14ac:dyDescent="0.25">
      <c r="A23" s="32">
        <v>19</v>
      </c>
      <c r="B23" s="55" t="s">
        <v>113</v>
      </c>
      <c r="C23" s="49" t="s">
        <v>60</v>
      </c>
      <c r="D23" s="39">
        <v>72743379</v>
      </c>
      <c r="E23" s="39">
        <v>102789070</v>
      </c>
      <c r="F23" s="28">
        <v>600079929</v>
      </c>
      <c r="G23" s="50" t="s">
        <v>354</v>
      </c>
      <c r="H23" s="32" t="s">
        <v>54</v>
      </c>
      <c r="I23" s="32" t="s">
        <v>57</v>
      </c>
      <c r="J23" s="32" t="s">
        <v>57</v>
      </c>
      <c r="K23" s="50" t="s">
        <v>302</v>
      </c>
      <c r="L23" s="51">
        <v>6000000</v>
      </c>
      <c r="M23" s="52">
        <f t="shared" si="0"/>
        <v>5100000</v>
      </c>
      <c r="N23" s="27"/>
      <c r="O23" s="28"/>
      <c r="P23" s="27"/>
      <c r="Q23" s="39"/>
      <c r="R23" s="39"/>
      <c r="S23" s="28"/>
      <c r="T23" s="32"/>
      <c r="U23" s="32"/>
      <c r="V23" s="32" t="s">
        <v>59</v>
      </c>
      <c r="W23" s="32"/>
      <c r="X23" s="32"/>
      <c r="Y23" s="27"/>
      <c r="Z23" s="28"/>
    </row>
    <row r="24" spans="1:26" ht="114.75" x14ac:dyDescent="0.25">
      <c r="A24" s="32">
        <v>20</v>
      </c>
      <c r="B24" s="55" t="s">
        <v>104</v>
      </c>
      <c r="C24" s="49" t="s">
        <v>60</v>
      </c>
      <c r="D24" s="39">
        <v>71294988</v>
      </c>
      <c r="E24" s="39">
        <v>181053110</v>
      </c>
      <c r="F24" s="28">
        <v>691006041</v>
      </c>
      <c r="G24" s="50" t="s">
        <v>344</v>
      </c>
      <c r="H24" s="32" t="s">
        <v>54</v>
      </c>
      <c r="I24" s="32" t="s">
        <v>57</v>
      </c>
      <c r="J24" s="32" t="s">
        <v>57</v>
      </c>
      <c r="K24" s="50" t="s">
        <v>302</v>
      </c>
      <c r="L24" s="51">
        <v>6300000</v>
      </c>
      <c r="M24" s="52">
        <f t="shared" si="0"/>
        <v>5355000</v>
      </c>
      <c r="N24" s="27"/>
      <c r="O24" s="28"/>
      <c r="P24" s="27"/>
      <c r="Q24" s="39"/>
      <c r="R24" s="39"/>
      <c r="S24" s="28"/>
      <c r="T24" s="32"/>
      <c r="U24" s="32"/>
      <c r="V24" s="32" t="s">
        <v>59</v>
      </c>
      <c r="W24" s="32"/>
      <c r="X24" s="32"/>
      <c r="Y24" s="27"/>
      <c r="Z24" s="28"/>
    </row>
    <row r="25" spans="1:26" ht="114.75" x14ac:dyDescent="0.25">
      <c r="A25" s="32">
        <v>21</v>
      </c>
      <c r="B25" s="55" t="s">
        <v>114</v>
      </c>
      <c r="C25" s="49" t="s">
        <v>60</v>
      </c>
      <c r="D25" s="39">
        <v>65642376</v>
      </c>
      <c r="E25" s="39">
        <v>102229627</v>
      </c>
      <c r="F25" s="28">
        <v>600080285</v>
      </c>
      <c r="G25" s="50" t="s">
        <v>345</v>
      </c>
      <c r="H25" s="32" t="s">
        <v>54</v>
      </c>
      <c r="I25" s="32" t="s">
        <v>57</v>
      </c>
      <c r="J25" s="32" t="s">
        <v>57</v>
      </c>
      <c r="K25" s="50" t="s">
        <v>302</v>
      </c>
      <c r="L25" s="51">
        <v>12000000</v>
      </c>
      <c r="M25" s="52">
        <f t="shared" si="0"/>
        <v>10200000</v>
      </c>
      <c r="N25" s="27"/>
      <c r="O25" s="28"/>
      <c r="P25" s="27"/>
      <c r="Q25" s="39"/>
      <c r="R25" s="39"/>
      <c r="S25" s="28"/>
      <c r="T25" s="32"/>
      <c r="U25" s="32"/>
      <c r="V25" s="32" t="s">
        <v>59</v>
      </c>
      <c r="W25" s="32"/>
      <c r="X25" s="32"/>
      <c r="Y25" s="27"/>
      <c r="Z25" s="28"/>
    </row>
    <row r="26" spans="1:26" ht="114.75" x14ac:dyDescent="0.25">
      <c r="A26" s="32">
        <v>22</v>
      </c>
      <c r="B26" s="55" t="s">
        <v>115</v>
      </c>
      <c r="C26" s="49" t="s">
        <v>60</v>
      </c>
      <c r="D26" s="39">
        <v>72743131</v>
      </c>
      <c r="E26" s="39">
        <v>102229601</v>
      </c>
      <c r="F26" s="28">
        <v>600080277</v>
      </c>
      <c r="G26" s="50" t="s">
        <v>347</v>
      </c>
      <c r="H26" s="32" t="s">
        <v>54</v>
      </c>
      <c r="I26" s="32" t="s">
        <v>57</v>
      </c>
      <c r="J26" s="32" t="s">
        <v>57</v>
      </c>
      <c r="K26" s="50" t="s">
        <v>302</v>
      </c>
      <c r="L26" s="51">
        <v>10000000</v>
      </c>
      <c r="M26" s="52">
        <f t="shared" si="0"/>
        <v>8500000</v>
      </c>
      <c r="N26" s="27"/>
      <c r="O26" s="28"/>
      <c r="P26" s="27"/>
      <c r="Q26" s="39"/>
      <c r="R26" s="39"/>
      <c r="S26" s="28"/>
      <c r="T26" s="32"/>
      <c r="U26" s="32"/>
      <c r="V26" s="32" t="s">
        <v>59</v>
      </c>
      <c r="W26" s="32"/>
      <c r="X26" s="32"/>
      <c r="Y26" s="27"/>
      <c r="Z26" s="28"/>
    </row>
    <row r="27" spans="1:26" ht="114.75" x14ac:dyDescent="0.25">
      <c r="A27" s="32">
        <v>23</v>
      </c>
      <c r="B27" s="55" t="s">
        <v>91</v>
      </c>
      <c r="C27" s="49" t="s">
        <v>60</v>
      </c>
      <c r="D27" s="39">
        <v>65642368</v>
      </c>
      <c r="E27" s="39">
        <v>102565074</v>
      </c>
      <c r="F27" s="28">
        <v>600080331</v>
      </c>
      <c r="G27" s="50" t="s">
        <v>346</v>
      </c>
      <c r="H27" s="32" t="s">
        <v>54</v>
      </c>
      <c r="I27" s="32" t="s">
        <v>57</v>
      </c>
      <c r="J27" s="32" t="s">
        <v>57</v>
      </c>
      <c r="K27" s="50" t="s">
        <v>302</v>
      </c>
      <c r="L27" s="51">
        <v>12000000</v>
      </c>
      <c r="M27" s="52">
        <f t="shared" si="0"/>
        <v>10200000</v>
      </c>
      <c r="N27" s="27"/>
      <c r="O27" s="28"/>
      <c r="P27" s="27"/>
      <c r="Q27" s="39"/>
      <c r="R27" s="39"/>
      <c r="S27" s="28"/>
      <c r="T27" s="32"/>
      <c r="U27" s="32"/>
      <c r="V27" s="32" t="s">
        <v>59</v>
      </c>
      <c r="W27" s="32"/>
      <c r="X27" s="32"/>
      <c r="Y27" s="27"/>
      <c r="Z27" s="28"/>
    </row>
    <row r="28" spans="1:26" ht="114.75" x14ac:dyDescent="0.25">
      <c r="A28" s="32">
        <v>24</v>
      </c>
      <c r="B28" s="55" t="s">
        <v>116</v>
      </c>
      <c r="C28" s="49" t="s">
        <v>60</v>
      </c>
      <c r="D28" s="49">
        <v>72742038</v>
      </c>
      <c r="E28" s="49">
        <v>102577790</v>
      </c>
      <c r="F28" s="28">
        <v>600080412</v>
      </c>
      <c r="G28" s="50" t="s">
        <v>117</v>
      </c>
      <c r="H28" s="32" t="s">
        <v>54</v>
      </c>
      <c r="I28" s="32" t="s">
        <v>57</v>
      </c>
      <c r="J28" s="32" t="s">
        <v>57</v>
      </c>
      <c r="K28" s="50" t="s">
        <v>303</v>
      </c>
      <c r="L28" s="51">
        <v>1400000</v>
      </c>
      <c r="M28" s="52">
        <f t="shared" si="0"/>
        <v>1190000</v>
      </c>
      <c r="N28" s="65" t="s">
        <v>238</v>
      </c>
      <c r="O28" s="66" t="s">
        <v>255</v>
      </c>
      <c r="P28" s="27" t="s">
        <v>59</v>
      </c>
      <c r="Q28" s="39"/>
      <c r="R28" s="39"/>
      <c r="S28" s="28" t="s">
        <v>59</v>
      </c>
      <c r="T28" s="32"/>
      <c r="U28" s="32"/>
      <c r="V28" s="32"/>
      <c r="W28" s="32"/>
      <c r="X28" s="32"/>
      <c r="Y28" s="55" t="s">
        <v>322</v>
      </c>
      <c r="Z28" s="28" t="s">
        <v>64</v>
      </c>
    </row>
    <row r="29" spans="1:26" ht="114.75" x14ac:dyDescent="0.25">
      <c r="A29" s="32">
        <v>25</v>
      </c>
      <c r="B29" s="55" t="s">
        <v>116</v>
      </c>
      <c r="C29" s="49" t="s">
        <v>60</v>
      </c>
      <c r="D29" s="49">
        <v>72742038</v>
      </c>
      <c r="E29" s="49">
        <v>102577790</v>
      </c>
      <c r="F29" s="28">
        <v>600080412</v>
      </c>
      <c r="G29" s="50" t="s">
        <v>117</v>
      </c>
      <c r="H29" s="32" t="s">
        <v>54</v>
      </c>
      <c r="I29" s="32" t="s">
        <v>57</v>
      </c>
      <c r="J29" s="32" t="s">
        <v>57</v>
      </c>
      <c r="K29" s="50" t="s">
        <v>256</v>
      </c>
      <c r="L29" s="51">
        <v>12240000</v>
      </c>
      <c r="M29" s="52">
        <f t="shared" si="0"/>
        <v>10404000</v>
      </c>
      <c r="N29" s="65" t="s">
        <v>238</v>
      </c>
      <c r="O29" s="66" t="s">
        <v>255</v>
      </c>
      <c r="P29" s="27"/>
      <c r="Q29" s="39"/>
      <c r="R29" s="39" t="s">
        <v>59</v>
      </c>
      <c r="S29" s="28"/>
      <c r="T29" s="32"/>
      <c r="U29" s="32"/>
      <c r="V29" s="32"/>
      <c r="W29" s="32" t="s">
        <v>59</v>
      </c>
      <c r="X29" s="32"/>
      <c r="Y29" s="55" t="s">
        <v>322</v>
      </c>
      <c r="Z29" s="28" t="s">
        <v>64</v>
      </c>
    </row>
    <row r="30" spans="1:26" ht="128.25" thickBot="1" x14ac:dyDescent="0.3">
      <c r="A30" s="32">
        <v>26</v>
      </c>
      <c r="B30" s="55" t="s">
        <v>118</v>
      </c>
      <c r="C30" s="49" t="s">
        <v>119</v>
      </c>
      <c r="D30" s="39">
        <v>72742071</v>
      </c>
      <c r="E30" s="49" t="s">
        <v>120</v>
      </c>
      <c r="F30" s="28">
        <v>650029348</v>
      </c>
      <c r="G30" s="50" t="s">
        <v>121</v>
      </c>
      <c r="H30" s="32" t="s">
        <v>54</v>
      </c>
      <c r="I30" s="32" t="s">
        <v>57</v>
      </c>
      <c r="J30" s="50" t="s">
        <v>122</v>
      </c>
      <c r="K30" s="50" t="s">
        <v>123</v>
      </c>
      <c r="L30" s="51">
        <v>35000000</v>
      </c>
      <c r="M30" s="52">
        <f t="shared" si="0"/>
        <v>29750000</v>
      </c>
      <c r="N30" s="63" t="s">
        <v>226</v>
      </c>
      <c r="O30" s="62" t="s">
        <v>62</v>
      </c>
      <c r="P30" s="27" t="s">
        <v>59</v>
      </c>
      <c r="Q30" s="39" t="s">
        <v>59</v>
      </c>
      <c r="R30" s="39" t="s">
        <v>59</v>
      </c>
      <c r="S30" s="28" t="s">
        <v>59</v>
      </c>
      <c r="T30" s="32"/>
      <c r="U30" s="32"/>
      <c r="V30" s="32" t="s">
        <v>59</v>
      </c>
      <c r="W30" s="32" t="s">
        <v>59</v>
      </c>
      <c r="X30" s="32" t="s">
        <v>59</v>
      </c>
      <c r="Y30" s="55" t="s">
        <v>124</v>
      </c>
      <c r="Z30" s="28" t="s">
        <v>64</v>
      </c>
    </row>
    <row r="31" spans="1:26" ht="77.25" x14ac:dyDescent="0.25">
      <c r="A31" s="147" t="s">
        <v>453</v>
      </c>
      <c r="B31" s="143" t="s">
        <v>130</v>
      </c>
      <c r="C31" s="144" t="s">
        <v>131</v>
      </c>
      <c r="D31" s="145">
        <v>28695020</v>
      </c>
      <c r="E31" s="145">
        <v>102229988</v>
      </c>
      <c r="F31" s="146">
        <v>691000701</v>
      </c>
      <c r="G31" s="177" t="s">
        <v>434</v>
      </c>
      <c r="H31" s="158" t="s">
        <v>54</v>
      </c>
      <c r="I31" s="158" t="s">
        <v>57</v>
      </c>
      <c r="J31" s="158" t="s">
        <v>57</v>
      </c>
      <c r="K31" s="177" t="s">
        <v>435</v>
      </c>
      <c r="L31" s="159">
        <v>9421827</v>
      </c>
      <c r="M31" s="160">
        <v>6847910</v>
      </c>
      <c r="N31" s="161" t="s">
        <v>436</v>
      </c>
      <c r="O31" s="162" t="s">
        <v>238</v>
      </c>
      <c r="P31" s="163" t="s">
        <v>59</v>
      </c>
      <c r="Q31" s="157" t="s">
        <v>59</v>
      </c>
      <c r="R31" s="157" t="s">
        <v>59</v>
      </c>
      <c r="S31" s="164" t="s">
        <v>59</v>
      </c>
      <c r="T31" s="158"/>
      <c r="U31" s="158"/>
      <c r="V31" s="158" t="s">
        <v>59</v>
      </c>
      <c r="W31" s="158"/>
      <c r="X31" s="158"/>
      <c r="Y31" s="156" t="s">
        <v>230</v>
      </c>
      <c r="Z31" s="164" t="s">
        <v>64</v>
      </c>
    </row>
    <row r="32" spans="1:26" ht="102" x14ac:dyDescent="0.25">
      <c r="A32" s="147" t="s">
        <v>452</v>
      </c>
      <c r="B32" s="143" t="s">
        <v>393</v>
      </c>
      <c r="C32" s="144" t="s">
        <v>293</v>
      </c>
      <c r="D32" s="145">
        <v>70695083</v>
      </c>
      <c r="E32" s="145">
        <v>102229309</v>
      </c>
      <c r="F32" s="146">
        <v>600079821</v>
      </c>
      <c r="G32" s="147" t="s">
        <v>449</v>
      </c>
      <c r="H32" s="148" t="s">
        <v>54</v>
      </c>
      <c r="I32" s="148" t="s">
        <v>57</v>
      </c>
      <c r="J32" s="148" t="s">
        <v>132</v>
      </c>
      <c r="K32" s="147" t="s">
        <v>450</v>
      </c>
      <c r="L32" s="149">
        <v>5000000</v>
      </c>
      <c r="M32" s="150">
        <f t="shared" ref="M32" si="1">L32/100*85</f>
        <v>4250000</v>
      </c>
      <c r="N32" s="151" t="s">
        <v>391</v>
      </c>
      <c r="O32" s="146" t="s">
        <v>62</v>
      </c>
      <c r="P32" s="153"/>
      <c r="Q32" s="145"/>
      <c r="R32" s="145" t="s">
        <v>59</v>
      </c>
      <c r="S32" s="146"/>
      <c r="T32" s="148"/>
      <c r="U32" s="148"/>
      <c r="V32" s="148"/>
      <c r="W32" s="148"/>
      <c r="X32" s="148"/>
      <c r="Y32" s="143" t="s">
        <v>451</v>
      </c>
      <c r="Z32" s="146" t="s">
        <v>68</v>
      </c>
    </row>
    <row r="33" spans="1:26" ht="140.25" x14ac:dyDescent="0.25">
      <c r="A33" s="171" t="s">
        <v>460</v>
      </c>
      <c r="B33" s="172" t="s">
        <v>257</v>
      </c>
      <c r="C33" s="173" t="s">
        <v>141</v>
      </c>
      <c r="D33" s="190">
        <v>72741643</v>
      </c>
      <c r="E33" s="173" t="s">
        <v>142</v>
      </c>
      <c r="F33" s="194">
        <v>600079783</v>
      </c>
      <c r="G33" s="171" t="s">
        <v>143</v>
      </c>
      <c r="H33" s="191" t="s">
        <v>54</v>
      </c>
      <c r="I33" s="191" t="s">
        <v>57</v>
      </c>
      <c r="J33" s="191" t="s">
        <v>137</v>
      </c>
      <c r="K33" s="171" t="s">
        <v>459</v>
      </c>
      <c r="L33" s="192">
        <v>80000000</v>
      </c>
      <c r="M33" s="176">
        <f>L33/100*85</f>
        <v>68000000</v>
      </c>
      <c r="N33" s="226" t="s">
        <v>74</v>
      </c>
      <c r="O33" s="174" t="s">
        <v>62</v>
      </c>
      <c r="P33" s="193" t="s">
        <v>127</v>
      </c>
      <c r="Q33" s="190" t="s">
        <v>127</v>
      </c>
      <c r="R33" s="190" t="s">
        <v>127</v>
      </c>
      <c r="S33" s="194" t="s">
        <v>127</v>
      </c>
      <c r="T33" s="191"/>
      <c r="U33" s="191" t="s">
        <v>127</v>
      </c>
      <c r="V33" s="191"/>
      <c r="W33" s="191" t="s">
        <v>127</v>
      </c>
      <c r="X33" s="191" t="s">
        <v>127</v>
      </c>
      <c r="Y33" s="172" t="s">
        <v>139</v>
      </c>
      <c r="Z33" s="194" t="s">
        <v>140</v>
      </c>
    </row>
    <row r="34" spans="1:26" ht="140.25" x14ac:dyDescent="0.25">
      <c r="A34" s="147" t="s">
        <v>468</v>
      </c>
      <c r="B34" s="143" t="s">
        <v>295</v>
      </c>
      <c r="C34" s="144" t="s">
        <v>150</v>
      </c>
      <c r="D34" s="145">
        <v>70983003</v>
      </c>
      <c r="E34" s="145">
        <v>102229511</v>
      </c>
      <c r="F34" s="146">
        <v>600079775</v>
      </c>
      <c r="G34" s="147" t="s">
        <v>164</v>
      </c>
      <c r="H34" s="148" t="s">
        <v>54</v>
      </c>
      <c r="I34" s="148" t="s">
        <v>57</v>
      </c>
      <c r="J34" s="148" t="s">
        <v>152</v>
      </c>
      <c r="K34" s="147" t="s">
        <v>165</v>
      </c>
      <c r="L34" s="149">
        <v>40000000</v>
      </c>
      <c r="M34" s="150">
        <f t="shared" ref="M34:M40" si="2">L34/100*85</f>
        <v>34000000</v>
      </c>
      <c r="N34" s="153" t="s">
        <v>76</v>
      </c>
      <c r="O34" s="146" t="s">
        <v>77</v>
      </c>
      <c r="P34" s="153" t="s">
        <v>127</v>
      </c>
      <c r="Q34" s="145" t="s">
        <v>127</v>
      </c>
      <c r="R34" s="145" t="s">
        <v>127</v>
      </c>
      <c r="S34" s="146" t="s">
        <v>127</v>
      </c>
      <c r="T34" s="148"/>
      <c r="U34" s="148" t="s">
        <v>127</v>
      </c>
      <c r="V34" s="148" t="s">
        <v>127</v>
      </c>
      <c r="W34" s="148" t="s">
        <v>127</v>
      </c>
      <c r="X34" s="148" t="s">
        <v>127</v>
      </c>
      <c r="Y34" s="143" t="s">
        <v>421</v>
      </c>
      <c r="Z34" s="146" t="s">
        <v>154</v>
      </c>
    </row>
    <row r="35" spans="1:26" ht="125.25" customHeight="1" x14ac:dyDescent="0.25">
      <c r="A35" s="147" t="s">
        <v>469</v>
      </c>
      <c r="B35" s="143" t="s">
        <v>295</v>
      </c>
      <c r="C35" s="144" t="s">
        <v>150</v>
      </c>
      <c r="D35" s="145">
        <v>70983003</v>
      </c>
      <c r="E35" s="145">
        <v>102229511</v>
      </c>
      <c r="F35" s="146">
        <v>600079775</v>
      </c>
      <c r="G35" s="147" t="s">
        <v>166</v>
      </c>
      <c r="H35" s="148" t="s">
        <v>54</v>
      </c>
      <c r="I35" s="148" t="s">
        <v>57</v>
      </c>
      <c r="J35" s="148" t="s">
        <v>152</v>
      </c>
      <c r="K35" s="147" t="s">
        <v>258</v>
      </c>
      <c r="L35" s="149">
        <v>100000000</v>
      </c>
      <c r="M35" s="150">
        <f t="shared" si="2"/>
        <v>85000000</v>
      </c>
      <c r="N35" s="153" t="s">
        <v>76</v>
      </c>
      <c r="O35" s="146" t="s">
        <v>77</v>
      </c>
      <c r="P35" s="153" t="s">
        <v>127</v>
      </c>
      <c r="Q35" s="145" t="s">
        <v>127</v>
      </c>
      <c r="R35" s="145" t="s">
        <v>127</v>
      </c>
      <c r="S35" s="146" t="s">
        <v>127</v>
      </c>
      <c r="T35" s="148"/>
      <c r="U35" s="148" t="s">
        <v>127</v>
      </c>
      <c r="V35" s="148" t="s">
        <v>127</v>
      </c>
      <c r="W35" s="148" t="s">
        <v>127</v>
      </c>
      <c r="X35" s="148" t="s">
        <v>127</v>
      </c>
      <c r="Y35" s="143" t="s">
        <v>421</v>
      </c>
      <c r="Z35" s="146" t="s">
        <v>154</v>
      </c>
    </row>
    <row r="36" spans="1:26" ht="102" x14ac:dyDescent="0.25">
      <c r="A36" s="147" t="s">
        <v>471</v>
      </c>
      <c r="B36" s="143" t="s">
        <v>296</v>
      </c>
      <c r="C36" s="144" t="s">
        <v>150</v>
      </c>
      <c r="D36" s="145">
        <v>70983127</v>
      </c>
      <c r="E36" s="145">
        <v>102241341</v>
      </c>
      <c r="F36" s="146">
        <v>600080366</v>
      </c>
      <c r="G36" s="147" t="s">
        <v>420</v>
      </c>
      <c r="H36" s="148" t="s">
        <v>54</v>
      </c>
      <c r="I36" s="148" t="s">
        <v>57</v>
      </c>
      <c r="J36" s="148" t="s">
        <v>152</v>
      </c>
      <c r="K36" s="147" t="s">
        <v>470</v>
      </c>
      <c r="L36" s="149">
        <v>100000000</v>
      </c>
      <c r="M36" s="150">
        <f t="shared" si="2"/>
        <v>85000000</v>
      </c>
      <c r="N36" s="153" t="s">
        <v>153</v>
      </c>
      <c r="O36" s="146" t="s">
        <v>75</v>
      </c>
      <c r="P36" s="153" t="s">
        <v>59</v>
      </c>
      <c r="Q36" s="145" t="s">
        <v>59</v>
      </c>
      <c r="R36" s="145" t="s">
        <v>127</v>
      </c>
      <c r="S36" s="146" t="s">
        <v>127</v>
      </c>
      <c r="T36" s="148"/>
      <c r="U36" s="148" t="s">
        <v>127</v>
      </c>
      <c r="V36" s="148" t="s">
        <v>59</v>
      </c>
      <c r="W36" s="148" t="s">
        <v>59</v>
      </c>
      <c r="X36" s="148" t="s">
        <v>59</v>
      </c>
      <c r="Y36" s="143" t="s">
        <v>315</v>
      </c>
      <c r="Z36" s="146" t="s">
        <v>163</v>
      </c>
    </row>
    <row r="37" spans="1:26" ht="178.5" x14ac:dyDescent="0.25">
      <c r="A37" s="147" t="s">
        <v>473</v>
      </c>
      <c r="B37" s="143" t="s">
        <v>297</v>
      </c>
      <c r="C37" s="144" t="s">
        <v>150</v>
      </c>
      <c r="D37" s="145">
        <v>70983011</v>
      </c>
      <c r="E37" s="145">
        <v>102229546</v>
      </c>
      <c r="F37" s="146">
        <v>600079767</v>
      </c>
      <c r="G37" s="181" t="s">
        <v>422</v>
      </c>
      <c r="H37" s="148" t="s">
        <v>54</v>
      </c>
      <c r="I37" s="148" t="s">
        <v>57</v>
      </c>
      <c r="J37" s="148" t="s">
        <v>152</v>
      </c>
      <c r="K37" s="147" t="s">
        <v>472</v>
      </c>
      <c r="L37" s="149">
        <v>90000000</v>
      </c>
      <c r="M37" s="150">
        <f t="shared" si="2"/>
        <v>76500000</v>
      </c>
      <c r="N37" s="153" t="s">
        <v>391</v>
      </c>
      <c r="O37" s="146" t="s">
        <v>75</v>
      </c>
      <c r="P37" s="153" t="s">
        <v>127</v>
      </c>
      <c r="Q37" s="145"/>
      <c r="R37" s="145" t="s">
        <v>127</v>
      </c>
      <c r="S37" s="146" t="s">
        <v>127</v>
      </c>
      <c r="T37" s="148"/>
      <c r="U37" s="148" t="s">
        <v>127</v>
      </c>
      <c r="V37" s="148" t="s">
        <v>127</v>
      </c>
      <c r="W37" s="148" t="s">
        <v>127</v>
      </c>
      <c r="X37" s="148" t="s">
        <v>127</v>
      </c>
      <c r="Y37" s="143" t="s">
        <v>315</v>
      </c>
      <c r="Z37" s="146" t="s">
        <v>163</v>
      </c>
    </row>
    <row r="38" spans="1:26" ht="178.5" x14ac:dyDescent="0.25">
      <c r="A38" s="50">
        <v>34</v>
      </c>
      <c r="B38" s="55" t="s">
        <v>297</v>
      </c>
      <c r="C38" s="49" t="s">
        <v>150</v>
      </c>
      <c r="D38" s="39">
        <v>70983011</v>
      </c>
      <c r="E38" s="39">
        <v>102229546</v>
      </c>
      <c r="F38" s="28">
        <v>600079767</v>
      </c>
      <c r="G38" s="50" t="s">
        <v>167</v>
      </c>
      <c r="H38" s="32" t="s">
        <v>54</v>
      </c>
      <c r="I38" s="32" t="s">
        <v>57</v>
      </c>
      <c r="J38" s="32" t="s">
        <v>152</v>
      </c>
      <c r="K38" s="50" t="s">
        <v>304</v>
      </c>
      <c r="L38" s="51">
        <v>20000000</v>
      </c>
      <c r="M38" s="52">
        <f t="shared" si="2"/>
        <v>17000000</v>
      </c>
      <c r="N38" s="27" t="s">
        <v>391</v>
      </c>
      <c r="O38" s="28" t="s">
        <v>75</v>
      </c>
      <c r="P38" s="27"/>
      <c r="Q38" s="39"/>
      <c r="R38" s="39" t="s">
        <v>127</v>
      </c>
      <c r="S38" s="28"/>
      <c r="T38" s="32"/>
      <c r="U38" s="32"/>
      <c r="V38" s="32"/>
      <c r="W38" s="32"/>
      <c r="X38" s="32"/>
      <c r="Y38" s="55" t="s">
        <v>149</v>
      </c>
      <c r="Z38" s="44" t="s">
        <v>154</v>
      </c>
    </row>
    <row r="39" spans="1:26" ht="178.5" x14ac:dyDescent="0.25">
      <c r="A39" s="147" t="s">
        <v>475</v>
      </c>
      <c r="B39" s="143" t="s">
        <v>297</v>
      </c>
      <c r="C39" s="144" t="s">
        <v>150</v>
      </c>
      <c r="D39" s="145">
        <v>70983011</v>
      </c>
      <c r="E39" s="145">
        <v>102229546</v>
      </c>
      <c r="F39" s="146">
        <v>600079767</v>
      </c>
      <c r="G39" s="147" t="s">
        <v>422</v>
      </c>
      <c r="H39" s="148" t="s">
        <v>54</v>
      </c>
      <c r="I39" s="148" t="s">
        <v>57</v>
      </c>
      <c r="J39" s="148" t="s">
        <v>152</v>
      </c>
      <c r="K39" s="147" t="s">
        <v>474</v>
      </c>
      <c r="L39" s="149">
        <v>100000000</v>
      </c>
      <c r="M39" s="150">
        <f t="shared" si="2"/>
        <v>85000000</v>
      </c>
      <c r="N39" s="153" t="s">
        <v>391</v>
      </c>
      <c r="O39" s="146" t="s">
        <v>75</v>
      </c>
      <c r="P39" s="153" t="s">
        <v>127</v>
      </c>
      <c r="Q39" s="145" t="s">
        <v>127</v>
      </c>
      <c r="R39" s="145" t="s">
        <v>127</v>
      </c>
      <c r="S39" s="146" t="s">
        <v>127</v>
      </c>
      <c r="T39" s="148"/>
      <c r="U39" s="148" t="s">
        <v>127</v>
      </c>
      <c r="V39" s="148" t="s">
        <v>127</v>
      </c>
      <c r="W39" s="148" t="s">
        <v>127</v>
      </c>
      <c r="X39" s="148" t="s">
        <v>127</v>
      </c>
      <c r="Y39" s="143" t="s">
        <v>315</v>
      </c>
      <c r="Z39" s="146" t="s">
        <v>163</v>
      </c>
    </row>
    <row r="40" spans="1:26" ht="140.25" x14ac:dyDescent="0.25">
      <c r="A40" s="147" t="s">
        <v>478</v>
      </c>
      <c r="B40" s="143" t="s">
        <v>168</v>
      </c>
      <c r="C40" s="144" t="s">
        <v>150</v>
      </c>
      <c r="D40" s="145">
        <v>70983119</v>
      </c>
      <c r="E40" s="145">
        <v>102229236</v>
      </c>
      <c r="F40" s="146">
        <v>600079759</v>
      </c>
      <c r="G40" s="147" t="s">
        <v>169</v>
      </c>
      <c r="H40" s="148" t="s">
        <v>54</v>
      </c>
      <c r="I40" s="148" t="s">
        <v>57</v>
      </c>
      <c r="J40" s="148" t="s">
        <v>152</v>
      </c>
      <c r="K40" s="147" t="s">
        <v>476</v>
      </c>
      <c r="L40" s="196">
        <v>100000000</v>
      </c>
      <c r="M40" s="150">
        <f t="shared" si="2"/>
        <v>85000000</v>
      </c>
      <c r="N40" s="143" t="s">
        <v>153</v>
      </c>
      <c r="O40" s="154" t="s">
        <v>75</v>
      </c>
      <c r="P40" s="143" t="s">
        <v>127</v>
      </c>
      <c r="Q40" s="144" t="s">
        <v>127</v>
      </c>
      <c r="R40" s="144" t="s">
        <v>127</v>
      </c>
      <c r="S40" s="154" t="s">
        <v>127</v>
      </c>
      <c r="T40" s="147" t="s">
        <v>127</v>
      </c>
      <c r="U40" s="147" t="s">
        <v>127</v>
      </c>
      <c r="V40" s="147" t="s">
        <v>127</v>
      </c>
      <c r="W40" s="147" t="s">
        <v>127</v>
      </c>
      <c r="X40" s="147" t="s">
        <v>127</v>
      </c>
      <c r="Y40" s="143" t="s">
        <v>477</v>
      </c>
      <c r="Z40" s="154" t="s">
        <v>154</v>
      </c>
    </row>
    <row r="41" spans="1:26" s="9" customFormat="1" ht="102" x14ac:dyDescent="0.25">
      <c r="A41" s="181" t="s">
        <v>439</v>
      </c>
      <c r="B41" s="178" t="s">
        <v>259</v>
      </c>
      <c r="C41" s="179" t="s">
        <v>173</v>
      </c>
      <c r="D41" s="179">
        <v>46750321</v>
      </c>
      <c r="E41" s="179">
        <v>102553866</v>
      </c>
      <c r="F41" s="180">
        <v>600074561</v>
      </c>
      <c r="G41" s="181" t="s">
        <v>348</v>
      </c>
      <c r="H41" s="181" t="s">
        <v>54</v>
      </c>
      <c r="I41" s="181" t="s">
        <v>57</v>
      </c>
      <c r="J41" s="181" t="s">
        <v>172</v>
      </c>
      <c r="K41" s="181" t="s">
        <v>305</v>
      </c>
      <c r="L41" s="182">
        <v>1800000</v>
      </c>
      <c r="M41" s="183">
        <f t="shared" si="0"/>
        <v>1530000</v>
      </c>
      <c r="N41" s="178" t="s">
        <v>74</v>
      </c>
      <c r="O41" s="180" t="s">
        <v>162</v>
      </c>
      <c r="P41" s="178"/>
      <c r="Q41" s="179"/>
      <c r="R41" s="179"/>
      <c r="S41" s="180"/>
      <c r="T41" s="181"/>
      <c r="U41" s="181"/>
      <c r="V41" s="181" t="s">
        <v>59</v>
      </c>
      <c r="W41" s="181"/>
      <c r="X41" s="181"/>
      <c r="Y41" s="178"/>
      <c r="Z41" s="180" t="s">
        <v>64</v>
      </c>
    </row>
    <row r="42" spans="1:26" ht="102" x14ac:dyDescent="0.25">
      <c r="A42" s="147" t="s">
        <v>440</v>
      </c>
      <c r="B42" s="143" t="s">
        <v>174</v>
      </c>
      <c r="C42" s="144" t="s">
        <v>173</v>
      </c>
      <c r="D42" s="144">
        <v>46750321</v>
      </c>
      <c r="E42" s="144">
        <v>102553866</v>
      </c>
      <c r="F42" s="154">
        <v>600074561</v>
      </c>
      <c r="G42" s="147" t="s">
        <v>175</v>
      </c>
      <c r="H42" s="147" t="s">
        <v>54</v>
      </c>
      <c r="I42" s="147" t="s">
        <v>57</v>
      </c>
      <c r="J42" s="147" t="s">
        <v>172</v>
      </c>
      <c r="K42" s="147" t="s">
        <v>306</v>
      </c>
      <c r="L42" s="182">
        <v>3000000</v>
      </c>
      <c r="M42" s="150">
        <f t="shared" si="0"/>
        <v>2550000</v>
      </c>
      <c r="N42" s="143" t="s">
        <v>153</v>
      </c>
      <c r="O42" s="154" t="s">
        <v>225</v>
      </c>
      <c r="P42" s="143" t="s">
        <v>59</v>
      </c>
      <c r="Q42" s="144" t="s">
        <v>59</v>
      </c>
      <c r="R42" s="144" t="s">
        <v>59</v>
      </c>
      <c r="S42" s="154" t="s">
        <v>59</v>
      </c>
      <c r="T42" s="147"/>
      <c r="U42" s="147"/>
      <c r="V42" s="147"/>
      <c r="W42" s="147"/>
      <c r="X42" s="147"/>
      <c r="Y42" s="143" t="s">
        <v>253</v>
      </c>
      <c r="Z42" s="154" t="s">
        <v>64</v>
      </c>
    </row>
    <row r="43" spans="1:26" ht="102" x14ac:dyDescent="0.25">
      <c r="A43" s="147" t="s">
        <v>441</v>
      </c>
      <c r="B43" s="143" t="s">
        <v>174</v>
      </c>
      <c r="C43" s="144" t="s">
        <v>173</v>
      </c>
      <c r="D43" s="144">
        <v>46750321</v>
      </c>
      <c r="E43" s="144">
        <v>102553866</v>
      </c>
      <c r="F43" s="154">
        <v>600074561</v>
      </c>
      <c r="G43" s="147" t="s">
        <v>349</v>
      </c>
      <c r="H43" s="147" t="s">
        <v>54</v>
      </c>
      <c r="I43" s="147" t="s">
        <v>57</v>
      </c>
      <c r="J43" s="147" t="s">
        <v>172</v>
      </c>
      <c r="K43" s="147" t="s">
        <v>307</v>
      </c>
      <c r="L43" s="182">
        <v>5000000</v>
      </c>
      <c r="M43" s="150">
        <f t="shared" si="0"/>
        <v>4250000</v>
      </c>
      <c r="N43" s="143" t="s">
        <v>74</v>
      </c>
      <c r="O43" s="154" t="s">
        <v>75</v>
      </c>
      <c r="P43" s="143" t="s">
        <v>59</v>
      </c>
      <c r="Q43" s="144" t="s">
        <v>59</v>
      </c>
      <c r="R43" s="144" t="s">
        <v>59</v>
      </c>
      <c r="S43" s="154" t="s">
        <v>59</v>
      </c>
      <c r="T43" s="147"/>
      <c r="U43" s="147"/>
      <c r="V43" s="147" t="s">
        <v>59</v>
      </c>
      <c r="W43" s="147" t="s">
        <v>59</v>
      </c>
      <c r="X43" s="147"/>
      <c r="Y43" s="143" t="s">
        <v>386</v>
      </c>
      <c r="Z43" s="154" t="s">
        <v>64</v>
      </c>
    </row>
    <row r="44" spans="1:26" ht="102" x14ac:dyDescent="0.25">
      <c r="A44" s="147" t="s">
        <v>442</v>
      </c>
      <c r="B44" s="143" t="s">
        <v>174</v>
      </c>
      <c r="C44" s="144" t="s">
        <v>173</v>
      </c>
      <c r="D44" s="144">
        <v>46750321</v>
      </c>
      <c r="E44" s="144">
        <v>102553866</v>
      </c>
      <c r="F44" s="154">
        <v>600074561</v>
      </c>
      <c r="G44" s="147" t="s">
        <v>350</v>
      </c>
      <c r="H44" s="147" t="s">
        <v>54</v>
      </c>
      <c r="I44" s="147" t="s">
        <v>57</v>
      </c>
      <c r="J44" s="147" t="s">
        <v>172</v>
      </c>
      <c r="K44" s="147" t="s">
        <v>387</v>
      </c>
      <c r="L44" s="182">
        <v>4000000</v>
      </c>
      <c r="M44" s="150">
        <f t="shared" si="0"/>
        <v>3400000</v>
      </c>
      <c r="N44" s="143" t="s">
        <v>76</v>
      </c>
      <c r="O44" s="154" t="s">
        <v>77</v>
      </c>
      <c r="P44" s="143" t="s">
        <v>59</v>
      </c>
      <c r="Q44" s="144" t="s">
        <v>59</v>
      </c>
      <c r="R44" s="144" t="s">
        <v>59</v>
      </c>
      <c r="S44" s="154" t="s">
        <v>59</v>
      </c>
      <c r="T44" s="147"/>
      <c r="U44" s="147"/>
      <c r="V44" s="147" t="s">
        <v>59</v>
      </c>
      <c r="W44" s="147"/>
      <c r="X44" s="147"/>
      <c r="Y44" s="143" t="s">
        <v>386</v>
      </c>
      <c r="Z44" s="154" t="s">
        <v>64</v>
      </c>
    </row>
    <row r="45" spans="1:26" ht="102" x14ac:dyDescent="0.25">
      <c r="A45" s="147" t="s">
        <v>443</v>
      </c>
      <c r="B45" s="143" t="s">
        <v>174</v>
      </c>
      <c r="C45" s="144" t="s">
        <v>173</v>
      </c>
      <c r="D45" s="144">
        <v>46750321</v>
      </c>
      <c r="E45" s="144">
        <v>102553866</v>
      </c>
      <c r="F45" s="154">
        <v>600074561</v>
      </c>
      <c r="G45" s="147" t="s">
        <v>351</v>
      </c>
      <c r="H45" s="147" t="s">
        <v>54</v>
      </c>
      <c r="I45" s="147" t="s">
        <v>57</v>
      </c>
      <c r="J45" s="147" t="s">
        <v>172</v>
      </c>
      <c r="K45" s="147" t="s">
        <v>308</v>
      </c>
      <c r="L45" s="182">
        <v>4000000</v>
      </c>
      <c r="M45" s="150">
        <f t="shared" si="0"/>
        <v>3400000</v>
      </c>
      <c r="N45" s="143" t="s">
        <v>161</v>
      </c>
      <c r="O45" s="154" t="s">
        <v>162</v>
      </c>
      <c r="P45" s="143"/>
      <c r="Q45" s="144"/>
      <c r="R45" s="144"/>
      <c r="S45" s="154"/>
      <c r="T45" s="147"/>
      <c r="U45" s="147"/>
      <c r="V45" s="147"/>
      <c r="W45" s="147"/>
      <c r="X45" s="147"/>
      <c r="Y45" s="143" t="s">
        <v>388</v>
      </c>
      <c r="Z45" s="154" t="s">
        <v>68</v>
      </c>
    </row>
    <row r="46" spans="1:26" ht="76.5" x14ac:dyDescent="0.25">
      <c r="A46" s="147" t="s">
        <v>444</v>
      </c>
      <c r="B46" s="143" t="s">
        <v>176</v>
      </c>
      <c r="C46" s="144" t="s">
        <v>173</v>
      </c>
      <c r="D46" s="144">
        <v>71294171</v>
      </c>
      <c r="E46" s="144">
        <v>110036697</v>
      </c>
      <c r="F46" s="154">
        <v>691003771</v>
      </c>
      <c r="G46" s="147" t="s">
        <v>352</v>
      </c>
      <c r="H46" s="147" t="s">
        <v>54</v>
      </c>
      <c r="I46" s="147" t="s">
        <v>57</v>
      </c>
      <c r="J46" s="147" t="s">
        <v>172</v>
      </c>
      <c r="K46" s="147" t="s">
        <v>309</v>
      </c>
      <c r="L46" s="182">
        <v>1000000</v>
      </c>
      <c r="M46" s="150">
        <f t="shared" si="0"/>
        <v>850000</v>
      </c>
      <c r="N46" s="143" t="s">
        <v>74</v>
      </c>
      <c r="O46" s="154" t="s">
        <v>162</v>
      </c>
      <c r="P46" s="143" t="s">
        <v>59</v>
      </c>
      <c r="Q46" s="144" t="s">
        <v>59</v>
      </c>
      <c r="R46" s="144" t="s">
        <v>59</v>
      </c>
      <c r="S46" s="154"/>
      <c r="T46" s="147"/>
      <c r="U46" s="147"/>
      <c r="V46" s="147" t="s">
        <v>127</v>
      </c>
      <c r="W46" s="147"/>
      <c r="X46" s="147"/>
      <c r="Y46" s="143"/>
      <c r="Z46" s="154" t="s">
        <v>68</v>
      </c>
    </row>
    <row r="47" spans="1:26" ht="90" thickBot="1" x14ac:dyDescent="0.3">
      <c r="A47" s="32">
        <v>43</v>
      </c>
      <c r="B47" s="55" t="s">
        <v>262</v>
      </c>
      <c r="C47" s="49" t="s">
        <v>261</v>
      </c>
      <c r="D47" s="39">
        <v>70983283</v>
      </c>
      <c r="E47" s="39">
        <v>102229198</v>
      </c>
      <c r="F47" s="28">
        <v>650025288</v>
      </c>
      <c r="G47" s="50" t="s">
        <v>260</v>
      </c>
      <c r="H47" s="32" t="s">
        <v>54</v>
      </c>
      <c r="I47" s="32" t="s">
        <v>57</v>
      </c>
      <c r="J47" s="50" t="s">
        <v>333</v>
      </c>
      <c r="K47" s="32" t="s">
        <v>93</v>
      </c>
      <c r="L47" s="51">
        <v>300000</v>
      </c>
      <c r="M47" s="52">
        <f t="shared" si="0"/>
        <v>255000</v>
      </c>
      <c r="N47" s="27" t="s">
        <v>74</v>
      </c>
      <c r="O47" s="28" t="s">
        <v>75</v>
      </c>
      <c r="P47" s="27" t="s">
        <v>59</v>
      </c>
      <c r="Q47" s="39" t="s">
        <v>59</v>
      </c>
      <c r="R47" s="39"/>
      <c r="S47" s="28"/>
      <c r="T47" s="32"/>
      <c r="U47" s="32"/>
      <c r="V47" s="32"/>
      <c r="W47" s="32"/>
      <c r="X47" s="32"/>
      <c r="Y47" s="55" t="s">
        <v>253</v>
      </c>
      <c r="Z47" s="28" t="s">
        <v>64</v>
      </c>
    </row>
    <row r="48" spans="1:26" ht="127.5" x14ac:dyDescent="0.25">
      <c r="A48" s="155" t="s">
        <v>399</v>
      </c>
      <c r="B48" s="143" t="s">
        <v>182</v>
      </c>
      <c r="C48" s="144" t="s">
        <v>183</v>
      </c>
      <c r="D48" s="145">
        <v>70695539</v>
      </c>
      <c r="E48" s="145">
        <v>102229911</v>
      </c>
      <c r="F48" s="146">
        <v>650021576</v>
      </c>
      <c r="G48" s="147" t="s">
        <v>184</v>
      </c>
      <c r="H48" s="148" t="s">
        <v>54</v>
      </c>
      <c r="I48" s="148" t="s">
        <v>57</v>
      </c>
      <c r="J48" s="148" t="s">
        <v>185</v>
      </c>
      <c r="K48" s="147" t="s">
        <v>310</v>
      </c>
      <c r="L48" s="149">
        <v>16000000</v>
      </c>
      <c r="M48" s="150">
        <f t="shared" si="0"/>
        <v>13600000</v>
      </c>
      <c r="N48" s="151" t="s">
        <v>243</v>
      </c>
      <c r="O48" s="152" t="s">
        <v>229</v>
      </c>
      <c r="P48" s="153" t="s">
        <v>59</v>
      </c>
      <c r="Q48" s="145" t="s">
        <v>59</v>
      </c>
      <c r="R48" s="145" t="s">
        <v>59</v>
      </c>
      <c r="S48" s="146" t="s">
        <v>59</v>
      </c>
      <c r="T48" s="148"/>
      <c r="U48" s="148"/>
      <c r="V48" s="148"/>
      <c r="W48" s="148"/>
      <c r="X48" s="148"/>
      <c r="Y48" s="143" t="s">
        <v>323</v>
      </c>
      <c r="Z48" s="154" t="s">
        <v>64</v>
      </c>
    </row>
    <row r="49" spans="1:27" ht="127.5" x14ac:dyDescent="0.25">
      <c r="A49" s="147" t="s">
        <v>400</v>
      </c>
      <c r="B49" s="143" t="s">
        <v>182</v>
      </c>
      <c r="C49" s="144" t="s">
        <v>183</v>
      </c>
      <c r="D49" s="145">
        <v>70695539</v>
      </c>
      <c r="E49" s="145">
        <v>102229911</v>
      </c>
      <c r="F49" s="146">
        <v>650021576</v>
      </c>
      <c r="G49" s="147" t="s">
        <v>353</v>
      </c>
      <c r="H49" s="148" t="s">
        <v>54</v>
      </c>
      <c r="I49" s="148" t="s">
        <v>57</v>
      </c>
      <c r="J49" s="148" t="s">
        <v>185</v>
      </c>
      <c r="K49" s="147" t="s">
        <v>186</v>
      </c>
      <c r="L49" s="149">
        <v>6000000</v>
      </c>
      <c r="M49" s="150">
        <f t="shared" si="0"/>
        <v>5100000</v>
      </c>
      <c r="N49" s="151" t="s">
        <v>234</v>
      </c>
      <c r="O49" s="152" t="s">
        <v>229</v>
      </c>
      <c r="P49" s="153"/>
      <c r="Q49" s="145"/>
      <c r="R49" s="145"/>
      <c r="S49" s="146"/>
      <c r="T49" s="148"/>
      <c r="U49" s="148" t="s">
        <v>59</v>
      </c>
      <c r="V49" s="148" t="s">
        <v>59</v>
      </c>
      <c r="W49" s="148"/>
      <c r="X49" s="148"/>
      <c r="Y49" s="143" t="s">
        <v>324</v>
      </c>
      <c r="Z49" s="154" t="s">
        <v>64</v>
      </c>
    </row>
    <row r="50" spans="1:27" ht="153" x14ac:dyDescent="0.25">
      <c r="A50" s="147" t="s">
        <v>486</v>
      </c>
      <c r="B50" s="143" t="s">
        <v>191</v>
      </c>
      <c r="C50" s="144" t="s">
        <v>192</v>
      </c>
      <c r="D50" s="145">
        <v>72741686</v>
      </c>
      <c r="E50" s="145" t="str">
        <f>"102229325"</f>
        <v>102229325</v>
      </c>
      <c r="F50" s="146" t="str">
        <f>"650026080"</f>
        <v>650026080</v>
      </c>
      <c r="G50" s="147" t="s">
        <v>193</v>
      </c>
      <c r="H50" s="148" t="s">
        <v>54</v>
      </c>
      <c r="I50" s="148" t="s">
        <v>57</v>
      </c>
      <c r="J50" s="148" t="s">
        <v>194</v>
      </c>
      <c r="K50" s="147" t="s">
        <v>380</v>
      </c>
      <c r="L50" s="149">
        <v>20000000</v>
      </c>
      <c r="M50" s="150">
        <f t="shared" si="0"/>
        <v>17000000</v>
      </c>
      <c r="N50" s="151" t="s">
        <v>381</v>
      </c>
      <c r="O50" s="152" t="s">
        <v>382</v>
      </c>
      <c r="P50" s="153" t="s">
        <v>127</v>
      </c>
      <c r="Q50" s="145"/>
      <c r="R50" s="145" t="s">
        <v>127</v>
      </c>
      <c r="S50" s="146" t="s">
        <v>59</v>
      </c>
      <c r="T50" s="148" t="s">
        <v>127</v>
      </c>
      <c r="U50" s="148"/>
      <c r="V50" s="148" t="s">
        <v>127</v>
      </c>
      <c r="W50" s="148" t="s">
        <v>127</v>
      </c>
      <c r="X50" s="148"/>
      <c r="Y50" s="143" t="s">
        <v>195</v>
      </c>
      <c r="Z50" s="146" t="s">
        <v>64</v>
      </c>
    </row>
    <row r="51" spans="1:27" ht="102" x14ac:dyDescent="0.25">
      <c r="A51" s="32">
        <v>47</v>
      </c>
      <c r="B51" s="55" t="s">
        <v>196</v>
      </c>
      <c r="C51" s="49" t="s">
        <v>197</v>
      </c>
      <c r="D51" s="39">
        <v>70983810</v>
      </c>
      <c r="E51" s="39">
        <v>102241163</v>
      </c>
      <c r="F51" s="28">
        <v>600080196</v>
      </c>
      <c r="G51" s="50" t="s">
        <v>198</v>
      </c>
      <c r="H51" s="32" t="s">
        <v>54</v>
      </c>
      <c r="I51" s="32" t="s">
        <v>57</v>
      </c>
      <c r="J51" s="32" t="s">
        <v>199</v>
      </c>
      <c r="K51" s="50" t="s">
        <v>200</v>
      </c>
      <c r="L51" s="51">
        <v>1000000</v>
      </c>
      <c r="M51" s="52">
        <f t="shared" si="0"/>
        <v>850000</v>
      </c>
      <c r="N51" s="27" t="s">
        <v>263</v>
      </c>
      <c r="O51" s="28" t="s">
        <v>243</v>
      </c>
      <c r="P51" s="27"/>
      <c r="Q51" s="39"/>
      <c r="R51" s="39" t="s">
        <v>59</v>
      </c>
      <c r="S51" s="28"/>
      <c r="T51" s="32"/>
      <c r="U51" s="32"/>
      <c r="V51" s="32"/>
      <c r="W51" s="32"/>
      <c r="X51" s="32"/>
      <c r="Y51" s="27" t="s">
        <v>325</v>
      </c>
      <c r="Z51" s="28" t="s">
        <v>154</v>
      </c>
    </row>
    <row r="52" spans="1:27" ht="242.25" x14ac:dyDescent="0.25">
      <c r="A52" s="50">
        <v>48</v>
      </c>
      <c r="B52" s="55" t="s">
        <v>201</v>
      </c>
      <c r="C52" s="49" t="s">
        <v>202</v>
      </c>
      <c r="D52" s="39">
        <v>72742399</v>
      </c>
      <c r="E52" s="39">
        <v>102229473</v>
      </c>
      <c r="F52" s="28">
        <v>600080021</v>
      </c>
      <c r="G52" s="50" t="s">
        <v>416</v>
      </c>
      <c r="H52" s="32" t="s">
        <v>54</v>
      </c>
      <c r="I52" s="32" t="s">
        <v>57</v>
      </c>
      <c r="J52" s="32" t="s">
        <v>203</v>
      </c>
      <c r="K52" s="50" t="s">
        <v>417</v>
      </c>
      <c r="L52" s="51">
        <v>40000000</v>
      </c>
      <c r="M52" s="52">
        <f t="shared" si="0"/>
        <v>34000000</v>
      </c>
      <c r="N52" s="65" t="s">
        <v>264</v>
      </c>
      <c r="O52" s="28" t="s">
        <v>265</v>
      </c>
      <c r="P52" s="27"/>
      <c r="Q52" s="39" t="s">
        <v>127</v>
      </c>
      <c r="R52" s="39" t="s">
        <v>127</v>
      </c>
      <c r="S52" s="28" t="s">
        <v>127</v>
      </c>
      <c r="T52" s="32"/>
      <c r="U52" s="32"/>
      <c r="V52" s="32"/>
      <c r="W52" s="32"/>
      <c r="X52" s="32"/>
      <c r="Y52" s="55" t="s">
        <v>419</v>
      </c>
      <c r="Z52" s="44" t="s">
        <v>418</v>
      </c>
    </row>
    <row r="53" spans="1:27" s="9" customFormat="1" ht="127.5" x14ac:dyDescent="0.25">
      <c r="A53" s="94">
        <v>49</v>
      </c>
      <c r="B53" s="92" t="s">
        <v>294</v>
      </c>
      <c r="C53" s="93" t="s">
        <v>210</v>
      </c>
      <c r="D53" s="100">
        <v>46746145</v>
      </c>
      <c r="E53" s="100">
        <v>102241074</v>
      </c>
      <c r="F53" s="101">
        <v>600079864</v>
      </c>
      <c r="G53" s="94" t="s">
        <v>211</v>
      </c>
      <c r="H53" s="91" t="s">
        <v>54</v>
      </c>
      <c r="I53" s="91" t="s">
        <v>57</v>
      </c>
      <c r="J53" s="94" t="s">
        <v>212</v>
      </c>
      <c r="K53" s="91" t="s">
        <v>313</v>
      </c>
      <c r="L53" s="102">
        <v>8500000</v>
      </c>
      <c r="M53" s="95">
        <f t="shared" si="0"/>
        <v>7225000</v>
      </c>
      <c r="N53" s="103" t="s">
        <v>266</v>
      </c>
      <c r="O53" s="104" t="s">
        <v>231</v>
      </c>
      <c r="P53" s="105" t="s">
        <v>59</v>
      </c>
      <c r="Q53" s="100"/>
      <c r="R53" s="100" t="s">
        <v>59</v>
      </c>
      <c r="S53" s="101" t="s">
        <v>59</v>
      </c>
      <c r="T53" s="91"/>
      <c r="U53" s="91"/>
      <c r="V53" s="91"/>
      <c r="W53" s="91"/>
      <c r="X53" s="91"/>
      <c r="Y53" s="92" t="s">
        <v>213</v>
      </c>
      <c r="Z53" s="101" t="s">
        <v>64</v>
      </c>
    </row>
    <row r="54" spans="1:27" ht="127.5" x14ac:dyDescent="0.25">
      <c r="A54" s="50">
        <v>50</v>
      </c>
      <c r="B54" s="92" t="s">
        <v>294</v>
      </c>
      <c r="C54" s="93" t="s">
        <v>210</v>
      </c>
      <c r="D54" s="100">
        <v>46746145</v>
      </c>
      <c r="E54" s="100">
        <v>102241074</v>
      </c>
      <c r="F54" s="101">
        <v>600079864</v>
      </c>
      <c r="G54" s="94" t="s">
        <v>214</v>
      </c>
      <c r="H54" s="91" t="s">
        <v>54</v>
      </c>
      <c r="I54" s="91" t="s">
        <v>57</v>
      </c>
      <c r="J54" s="94" t="s">
        <v>212</v>
      </c>
      <c r="K54" s="91" t="s">
        <v>314</v>
      </c>
      <c r="L54" s="102">
        <v>7500000</v>
      </c>
      <c r="M54" s="95">
        <f t="shared" si="0"/>
        <v>6375000</v>
      </c>
      <c r="N54" s="103" t="s">
        <v>266</v>
      </c>
      <c r="O54" s="104" t="s">
        <v>231</v>
      </c>
      <c r="P54" s="105"/>
      <c r="Q54" s="100" t="s">
        <v>59</v>
      </c>
      <c r="R54" s="100" t="s">
        <v>59</v>
      </c>
      <c r="S54" s="101" t="s">
        <v>59</v>
      </c>
      <c r="T54" s="91"/>
      <c r="U54" s="91"/>
      <c r="V54" s="91"/>
      <c r="W54" s="91"/>
      <c r="X54" s="91"/>
      <c r="Y54" s="105" t="s">
        <v>64</v>
      </c>
      <c r="Z54" s="101" t="s">
        <v>64</v>
      </c>
      <c r="AA54" s="9"/>
    </row>
    <row r="55" spans="1:27" s="9" customFormat="1" ht="127.5" x14ac:dyDescent="0.25">
      <c r="A55" s="94">
        <v>51</v>
      </c>
      <c r="B55" s="92" t="s">
        <v>294</v>
      </c>
      <c r="C55" s="93" t="s">
        <v>215</v>
      </c>
      <c r="D55" s="100">
        <v>46746145</v>
      </c>
      <c r="E55" s="100">
        <v>102241074</v>
      </c>
      <c r="F55" s="101">
        <v>600079864</v>
      </c>
      <c r="G55" s="94" t="s">
        <v>216</v>
      </c>
      <c r="H55" s="91" t="s">
        <v>54</v>
      </c>
      <c r="I55" s="91" t="s">
        <v>57</v>
      </c>
      <c r="J55" s="94" t="s">
        <v>212</v>
      </c>
      <c r="K55" s="94" t="s">
        <v>311</v>
      </c>
      <c r="L55" s="102">
        <v>45000000</v>
      </c>
      <c r="M55" s="95">
        <f t="shared" si="0"/>
        <v>38250000</v>
      </c>
      <c r="N55" s="105" t="s">
        <v>267</v>
      </c>
      <c r="O55" s="101" t="s">
        <v>62</v>
      </c>
      <c r="P55" s="105" t="s">
        <v>127</v>
      </c>
      <c r="Q55" s="100" t="s">
        <v>59</v>
      </c>
      <c r="R55" s="100"/>
      <c r="S55" s="101" t="s">
        <v>59</v>
      </c>
      <c r="T55" s="91"/>
      <c r="U55" s="91"/>
      <c r="V55" s="91"/>
      <c r="W55" s="91"/>
      <c r="X55" s="91"/>
      <c r="Y55" s="105" t="s">
        <v>64</v>
      </c>
      <c r="Z55" s="101" t="s">
        <v>64</v>
      </c>
    </row>
    <row r="56" spans="1:27" ht="127.5" x14ac:dyDescent="0.25">
      <c r="A56" s="50">
        <v>52</v>
      </c>
      <c r="B56" s="92" t="s">
        <v>294</v>
      </c>
      <c r="C56" s="93" t="s">
        <v>217</v>
      </c>
      <c r="D56" s="100">
        <v>46746145</v>
      </c>
      <c r="E56" s="100">
        <v>102241074</v>
      </c>
      <c r="F56" s="101">
        <v>600079864</v>
      </c>
      <c r="G56" s="94" t="s">
        <v>355</v>
      </c>
      <c r="H56" s="91" t="s">
        <v>54</v>
      </c>
      <c r="I56" s="91" t="s">
        <v>57</v>
      </c>
      <c r="J56" s="94" t="s">
        <v>212</v>
      </c>
      <c r="K56" s="91" t="s">
        <v>312</v>
      </c>
      <c r="L56" s="102">
        <v>90000000</v>
      </c>
      <c r="M56" s="95">
        <f t="shared" si="0"/>
        <v>76500000</v>
      </c>
      <c r="N56" s="105" t="s">
        <v>153</v>
      </c>
      <c r="O56" s="101" t="s">
        <v>62</v>
      </c>
      <c r="P56" s="105"/>
      <c r="Q56" s="100"/>
      <c r="R56" s="100"/>
      <c r="S56" s="101"/>
      <c r="T56" s="91"/>
      <c r="U56" s="91"/>
      <c r="V56" s="91" t="s">
        <v>59</v>
      </c>
      <c r="W56" s="91"/>
      <c r="X56" s="91"/>
      <c r="Y56" s="92" t="s">
        <v>218</v>
      </c>
      <c r="Z56" s="101" t="s">
        <v>64</v>
      </c>
      <c r="AA56" s="9"/>
    </row>
    <row r="57" spans="1:27" ht="89.25" x14ac:dyDescent="0.25">
      <c r="A57" s="186" t="s">
        <v>485</v>
      </c>
      <c r="B57" s="143" t="s">
        <v>281</v>
      </c>
      <c r="C57" s="144" t="s">
        <v>279</v>
      </c>
      <c r="D57" s="144">
        <v>70695997</v>
      </c>
      <c r="E57" s="144">
        <v>102229074</v>
      </c>
      <c r="F57" s="154">
        <v>600080030</v>
      </c>
      <c r="G57" s="186" t="s">
        <v>389</v>
      </c>
      <c r="H57" s="186" t="s">
        <v>54</v>
      </c>
      <c r="I57" s="186" t="s">
        <v>57</v>
      </c>
      <c r="J57" s="186" t="s">
        <v>282</v>
      </c>
      <c r="K57" s="186" t="s">
        <v>390</v>
      </c>
      <c r="L57" s="200">
        <v>25000000</v>
      </c>
      <c r="M57" s="150">
        <f t="shared" si="0"/>
        <v>21250000</v>
      </c>
      <c r="N57" s="201" t="s">
        <v>391</v>
      </c>
      <c r="O57" s="202" t="s">
        <v>77</v>
      </c>
      <c r="P57" s="188" t="s">
        <v>59</v>
      </c>
      <c r="Q57" s="184" t="s">
        <v>59</v>
      </c>
      <c r="R57" s="184" t="s">
        <v>59</v>
      </c>
      <c r="S57" s="185" t="s">
        <v>59</v>
      </c>
      <c r="T57" s="187" t="s">
        <v>59</v>
      </c>
      <c r="U57" s="187" t="s">
        <v>59</v>
      </c>
      <c r="V57" s="187" t="s">
        <v>59</v>
      </c>
      <c r="W57" s="187" t="s">
        <v>59</v>
      </c>
      <c r="X57" s="187" t="s">
        <v>59</v>
      </c>
      <c r="Y57" s="188" t="s">
        <v>280</v>
      </c>
      <c r="Z57" s="185" t="s">
        <v>68</v>
      </c>
    </row>
    <row r="58" spans="1:27" ht="102" x14ac:dyDescent="0.25">
      <c r="A58" s="50">
        <v>54</v>
      </c>
      <c r="B58" s="55" t="s">
        <v>331</v>
      </c>
      <c r="C58" s="49" t="s">
        <v>326</v>
      </c>
      <c r="D58" s="39">
        <v>70695261</v>
      </c>
      <c r="E58" s="39">
        <v>102229384</v>
      </c>
      <c r="F58" s="36">
        <v>600079660</v>
      </c>
      <c r="G58" s="50" t="s">
        <v>327</v>
      </c>
      <c r="H58" s="32" t="s">
        <v>54</v>
      </c>
      <c r="I58" s="32" t="s">
        <v>57</v>
      </c>
      <c r="J58" s="32" t="s">
        <v>328</v>
      </c>
      <c r="K58" s="50" t="s">
        <v>329</v>
      </c>
      <c r="L58" s="51">
        <v>46000000</v>
      </c>
      <c r="M58" s="52">
        <f t="shared" si="0"/>
        <v>39100000</v>
      </c>
      <c r="N58" s="65" t="s">
        <v>234</v>
      </c>
      <c r="O58" s="66" t="s">
        <v>231</v>
      </c>
      <c r="P58" s="27" t="s">
        <v>59</v>
      </c>
      <c r="Q58" s="199" t="s">
        <v>59</v>
      </c>
      <c r="R58" s="39" t="s">
        <v>59</v>
      </c>
      <c r="S58" s="128" t="s">
        <v>59</v>
      </c>
      <c r="T58" s="32"/>
      <c r="U58" s="32" t="s">
        <v>59</v>
      </c>
      <c r="V58" s="32" t="s">
        <v>59</v>
      </c>
      <c r="W58" s="32" t="s">
        <v>59</v>
      </c>
      <c r="X58" s="32" t="s">
        <v>59</v>
      </c>
      <c r="Y58" s="55" t="s">
        <v>392</v>
      </c>
      <c r="Z58" s="28" t="s">
        <v>64</v>
      </c>
    </row>
    <row r="59" spans="1:27" ht="89.25" x14ac:dyDescent="0.25">
      <c r="A59" s="171" t="s">
        <v>425</v>
      </c>
      <c r="B59" s="172" t="s">
        <v>358</v>
      </c>
      <c r="C59" s="173" t="s">
        <v>359</v>
      </c>
      <c r="D59" s="190">
        <v>72742836</v>
      </c>
      <c r="E59" s="190">
        <v>102217971</v>
      </c>
      <c r="F59" s="223">
        <v>600079848</v>
      </c>
      <c r="G59" s="171" t="s">
        <v>360</v>
      </c>
      <c r="H59" s="191" t="s">
        <v>54</v>
      </c>
      <c r="I59" s="191" t="s">
        <v>57</v>
      </c>
      <c r="J59" s="191" t="s">
        <v>361</v>
      </c>
      <c r="K59" s="171" t="s">
        <v>362</v>
      </c>
      <c r="L59" s="192">
        <v>10000000</v>
      </c>
      <c r="M59" s="224">
        <f t="shared" si="0"/>
        <v>8500000</v>
      </c>
      <c r="N59" s="221" t="s">
        <v>153</v>
      </c>
      <c r="O59" s="225" t="s">
        <v>225</v>
      </c>
      <c r="P59" s="193" t="s">
        <v>59</v>
      </c>
      <c r="Q59" s="190" t="s">
        <v>59</v>
      </c>
      <c r="R59" s="190" t="s">
        <v>59</v>
      </c>
      <c r="S59" s="194" t="s">
        <v>59</v>
      </c>
      <c r="T59" s="191"/>
      <c r="U59" s="191"/>
      <c r="V59" s="191" t="s">
        <v>59</v>
      </c>
      <c r="W59" s="191"/>
      <c r="X59" s="191"/>
      <c r="Y59" s="172" t="s">
        <v>363</v>
      </c>
      <c r="Z59" s="194" t="s">
        <v>68</v>
      </c>
    </row>
    <row r="60" spans="1:27" ht="76.5" x14ac:dyDescent="0.25">
      <c r="A60" s="108">
        <v>56</v>
      </c>
      <c r="B60" s="55" t="s">
        <v>374</v>
      </c>
      <c r="C60" s="49" t="s">
        <v>375</v>
      </c>
      <c r="D60" s="39">
        <v>72742577</v>
      </c>
      <c r="E60" s="39">
        <v>107564840</v>
      </c>
      <c r="F60" s="36">
        <v>650021479</v>
      </c>
      <c r="G60" s="50" t="s">
        <v>376</v>
      </c>
      <c r="H60" s="32" t="s">
        <v>54</v>
      </c>
      <c r="I60" s="32" t="s">
        <v>57</v>
      </c>
      <c r="J60" s="32" t="s">
        <v>377</v>
      </c>
      <c r="K60" s="58" t="s">
        <v>378</v>
      </c>
      <c r="L60" s="51">
        <v>8000000</v>
      </c>
      <c r="M60" s="52">
        <f t="shared" si="0"/>
        <v>6800000</v>
      </c>
      <c r="N60" s="65" t="s">
        <v>267</v>
      </c>
      <c r="O60" s="66" t="s">
        <v>379</v>
      </c>
      <c r="P60" s="27"/>
      <c r="Q60" s="39"/>
      <c r="R60" s="39"/>
      <c r="S60" s="28"/>
      <c r="T60" s="32" t="s">
        <v>59</v>
      </c>
      <c r="U60" s="32"/>
      <c r="V60" s="32" t="s">
        <v>59</v>
      </c>
      <c r="W60" s="32" t="s">
        <v>59</v>
      </c>
      <c r="X60" s="32"/>
      <c r="Y60" s="55" t="s">
        <v>325</v>
      </c>
      <c r="Z60" s="28" t="s">
        <v>64</v>
      </c>
    </row>
    <row r="61" spans="1:27" ht="89.25" x14ac:dyDescent="0.25">
      <c r="A61" s="206" t="s">
        <v>458</v>
      </c>
      <c r="B61" s="207" t="s">
        <v>262</v>
      </c>
      <c r="C61" s="208" t="s">
        <v>261</v>
      </c>
      <c r="D61" s="209">
        <v>70983283</v>
      </c>
      <c r="E61" s="209">
        <v>102229198</v>
      </c>
      <c r="F61" s="210">
        <v>650025288</v>
      </c>
      <c r="G61" s="211" t="s">
        <v>383</v>
      </c>
      <c r="H61" s="212" t="s">
        <v>54</v>
      </c>
      <c r="I61" s="212" t="s">
        <v>57</v>
      </c>
      <c r="J61" s="211" t="s">
        <v>333</v>
      </c>
      <c r="K61" s="211" t="s">
        <v>384</v>
      </c>
      <c r="L61" s="213">
        <v>500000</v>
      </c>
      <c r="M61" s="214">
        <f t="shared" si="0"/>
        <v>425000</v>
      </c>
      <c r="N61" s="215" t="s">
        <v>332</v>
      </c>
      <c r="O61" s="216" t="s">
        <v>234</v>
      </c>
      <c r="P61" s="217"/>
      <c r="Q61" s="218"/>
      <c r="R61" s="218"/>
      <c r="S61" s="219"/>
      <c r="T61" s="212"/>
      <c r="U61" s="212"/>
      <c r="V61" s="212"/>
      <c r="W61" s="212"/>
      <c r="X61" s="212"/>
      <c r="Y61" s="220" t="s">
        <v>457</v>
      </c>
      <c r="Z61" s="219" t="s">
        <v>68</v>
      </c>
    </row>
    <row r="62" spans="1:27" ht="140.25" x14ac:dyDescent="0.25">
      <c r="A62" s="50">
        <v>58</v>
      </c>
      <c r="B62" s="55" t="s">
        <v>405</v>
      </c>
      <c r="C62" s="49" t="s">
        <v>406</v>
      </c>
      <c r="D62" s="39">
        <v>72744243</v>
      </c>
      <c r="E62" s="49">
        <v>102229457</v>
      </c>
      <c r="F62" s="28">
        <v>600079741</v>
      </c>
      <c r="G62" s="50" t="s">
        <v>407</v>
      </c>
      <c r="H62" s="32" t="s">
        <v>54</v>
      </c>
      <c r="I62" s="32" t="s">
        <v>57</v>
      </c>
      <c r="J62" s="50" t="s">
        <v>410</v>
      </c>
      <c r="K62" s="50" t="s">
        <v>411</v>
      </c>
      <c r="L62" s="51">
        <v>15000000</v>
      </c>
      <c r="M62" s="52">
        <f t="shared" si="0"/>
        <v>12750000</v>
      </c>
      <c r="N62" s="55" t="s">
        <v>413</v>
      </c>
      <c r="O62" s="44" t="s">
        <v>414</v>
      </c>
      <c r="P62" s="27" t="s">
        <v>59</v>
      </c>
      <c r="Q62" s="39" t="s">
        <v>59</v>
      </c>
      <c r="R62" s="39"/>
      <c r="S62" s="28" t="s">
        <v>59</v>
      </c>
      <c r="T62" s="32"/>
      <c r="U62" s="32"/>
      <c r="V62" s="32"/>
      <c r="W62" s="32"/>
      <c r="X62" s="32"/>
      <c r="Y62" s="55" t="s">
        <v>330</v>
      </c>
      <c r="Z62" s="28" t="s">
        <v>64</v>
      </c>
    </row>
    <row r="63" spans="1:27" ht="140.25" x14ac:dyDescent="0.25">
      <c r="A63" s="50">
        <v>59</v>
      </c>
      <c r="B63" s="55" t="s">
        <v>405</v>
      </c>
      <c r="C63" s="49" t="s">
        <v>406</v>
      </c>
      <c r="D63" s="39">
        <v>72744243</v>
      </c>
      <c r="E63" s="49">
        <v>102229457</v>
      </c>
      <c r="F63" s="28">
        <v>600079741</v>
      </c>
      <c r="G63" s="50" t="s">
        <v>408</v>
      </c>
      <c r="H63" s="32" t="s">
        <v>54</v>
      </c>
      <c r="I63" s="32" t="s">
        <v>57</v>
      </c>
      <c r="J63" s="50" t="s">
        <v>409</v>
      </c>
      <c r="K63" s="50" t="s">
        <v>412</v>
      </c>
      <c r="L63" s="51">
        <v>8000000</v>
      </c>
      <c r="M63" s="52">
        <f t="shared" si="0"/>
        <v>6800000</v>
      </c>
      <c r="N63" s="55" t="s">
        <v>414</v>
      </c>
      <c r="O63" s="44" t="s">
        <v>382</v>
      </c>
      <c r="P63" s="27"/>
      <c r="Q63" s="39"/>
      <c r="R63" s="39"/>
      <c r="S63" s="28"/>
      <c r="T63" s="32"/>
      <c r="U63" s="32"/>
      <c r="V63" s="32" t="s">
        <v>59</v>
      </c>
      <c r="W63" s="32" t="s">
        <v>59</v>
      </c>
      <c r="X63" s="32"/>
      <c r="Y63" s="55" t="s">
        <v>415</v>
      </c>
      <c r="Z63" s="28" t="s">
        <v>64</v>
      </c>
    </row>
    <row r="64" spans="1:27" ht="127.5" x14ac:dyDescent="0.25">
      <c r="A64" s="169" t="s">
        <v>448</v>
      </c>
      <c r="B64" s="172" t="s">
        <v>445</v>
      </c>
      <c r="C64" s="173" t="s">
        <v>217</v>
      </c>
      <c r="D64" s="190">
        <v>46746145</v>
      </c>
      <c r="E64" s="190">
        <v>102241074</v>
      </c>
      <c r="F64" s="194">
        <v>600079864</v>
      </c>
      <c r="G64" s="171" t="s">
        <v>446</v>
      </c>
      <c r="H64" s="191" t="s">
        <v>54</v>
      </c>
      <c r="I64" s="191" t="s">
        <v>57</v>
      </c>
      <c r="J64" s="171" t="s">
        <v>212</v>
      </c>
      <c r="K64" s="191" t="s">
        <v>447</v>
      </c>
      <c r="L64" s="192">
        <v>50000000</v>
      </c>
      <c r="M64" s="176">
        <f t="shared" si="0"/>
        <v>42500000</v>
      </c>
      <c r="N64" s="193" t="s">
        <v>153</v>
      </c>
      <c r="O64" s="194" t="s">
        <v>62</v>
      </c>
      <c r="P64" s="193"/>
      <c r="Q64" s="190"/>
      <c r="R64" s="190"/>
      <c r="S64" s="194"/>
      <c r="T64" s="191"/>
      <c r="U64" s="191"/>
      <c r="V64" s="191"/>
      <c r="W64" s="191"/>
      <c r="X64" s="191"/>
      <c r="Y64" s="172" t="s">
        <v>64</v>
      </c>
      <c r="Z64" s="194" t="s">
        <v>64</v>
      </c>
    </row>
    <row r="65" spans="1:26" ht="140.25" x14ac:dyDescent="0.25">
      <c r="A65" s="203" t="s">
        <v>456</v>
      </c>
      <c r="B65" s="172" t="s">
        <v>201</v>
      </c>
      <c r="C65" s="173" t="s">
        <v>202</v>
      </c>
      <c r="D65" s="190">
        <v>72742399</v>
      </c>
      <c r="E65" s="190">
        <v>102229473</v>
      </c>
      <c r="F65" s="194">
        <v>600080021</v>
      </c>
      <c r="G65" s="171" t="s">
        <v>454</v>
      </c>
      <c r="H65" s="191" t="s">
        <v>54</v>
      </c>
      <c r="I65" s="191" t="s">
        <v>57</v>
      </c>
      <c r="J65" s="191" t="s">
        <v>203</v>
      </c>
      <c r="K65" s="171" t="s">
        <v>455</v>
      </c>
      <c r="L65" s="192">
        <v>8000000</v>
      </c>
      <c r="M65" s="150">
        <f t="shared" si="0"/>
        <v>6800000</v>
      </c>
      <c r="N65" s="221" t="s">
        <v>264</v>
      </c>
      <c r="O65" s="194" t="s">
        <v>265</v>
      </c>
      <c r="P65" s="193"/>
      <c r="Q65" s="190" t="s">
        <v>127</v>
      </c>
      <c r="R65" s="190" t="s">
        <v>127</v>
      </c>
      <c r="S65" s="194" t="s">
        <v>127</v>
      </c>
      <c r="T65" s="191"/>
      <c r="U65" s="191"/>
      <c r="V65" s="191"/>
      <c r="W65" s="191"/>
      <c r="X65" s="191"/>
      <c r="Y65" s="172" t="s">
        <v>419</v>
      </c>
      <c r="Z65" s="174" t="s">
        <v>418</v>
      </c>
    </row>
    <row r="66" spans="1:26" ht="96" customHeight="1" x14ac:dyDescent="0.25">
      <c r="A66" s="147" t="s">
        <v>481</v>
      </c>
      <c r="B66" s="143" t="s">
        <v>168</v>
      </c>
      <c r="C66" s="144" t="s">
        <v>150</v>
      </c>
      <c r="D66" s="145">
        <v>70983119</v>
      </c>
      <c r="E66" s="145">
        <v>102229236</v>
      </c>
      <c r="F66" s="146">
        <v>600079759</v>
      </c>
      <c r="G66" s="147" t="s">
        <v>479</v>
      </c>
      <c r="H66" s="148" t="s">
        <v>54</v>
      </c>
      <c r="I66" s="148" t="s">
        <v>57</v>
      </c>
      <c r="J66" s="148" t="s">
        <v>152</v>
      </c>
      <c r="K66" s="147" t="s">
        <v>480</v>
      </c>
      <c r="L66" s="196">
        <v>50000000</v>
      </c>
      <c r="M66" s="222">
        <f t="shared" si="0"/>
        <v>42500000</v>
      </c>
      <c r="N66" s="143" t="s">
        <v>153</v>
      </c>
      <c r="O66" s="154" t="s">
        <v>75</v>
      </c>
      <c r="P66" s="143"/>
      <c r="Q66" s="197" t="s">
        <v>127</v>
      </c>
      <c r="R66" s="144" t="s">
        <v>127</v>
      </c>
      <c r="S66" s="198" t="s">
        <v>127</v>
      </c>
      <c r="T66" s="147" t="s">
        <v>127</v>
      </c>
      <c r="U66" s="147"/>
      <c r="V66" s="147" t="s">
        <v>127</v>
      </c>
      <c r="W66" s="147"/>
      <c r="X66" s="147" t="s">
        <v>127</v>
      </c>
      <c r="Y66" s="143" t="s">
        <v>477</v>
      </c>
      <c r="Z66" s="154" t="s">
        <v>209</v>
      </c>
    </row>
    <row r="67" spans="1:26" ht="89.25" x14ac:dyDescent="0.25">
      <c r="A67" s="186" t="s">
        <v>484</v>
      </c>
      <c r="B67" s="165" t="s">
        <v>331</v>
      </c>
      <c r="C67" s="228" t="s">
        <v>326</v>
      </c>
      <c r="D67" s="184">
        <v>70695261</v>
      </c>
      <c r="E67" s="184">
        <v>102229384</v>
      </c>
      <c r="F67" s="229">
        <v>600079660</v>
      </c>
      <c r="G67" s="186" t="s">
        <v>482</v>
      </c>
      <c r="H67" s="187" t="s">
        <v>54</v>
      </c>
      <c r="I67" s="187" t="s">
        <v>57</v>
      </c>
      <c r="J67" s="187" t="s">
        <v>328</v>
      </c>
      <c r="K67" s="186" t="s">
        <v>483</v>
      </c>
      <c r="L67" s="230">
        <v>5000000</v>
      </c>
      <c r="M67" s="231">
        <f t="shared" si="0"/>
        <v>4250000</v>
      </c>
      <c r="N67" s="232" t="s">
        <v>391</v>
      </c>
      <c r="O67" s="229" t="s">
        <v>162</v>
      </c>
      <c r="P67" s="233"/>
      <c r="Q67" s="234" t="s">
        <v>59</v>
      </c>
      <c r="R67" s="184" t="s">
        <v>59</v>
      </c>
      <c r="S67" s="235" t="s">
        <v>59</v>
      </c>
      <c r="T67" s="236"/>
      <c r="U67" s="236"/>
      <c r="V67" s="187" t="s">
        <v>59</v>
      </c>
      <c r="W67" s="187"/>
      <c r="X67" s="187" t="s">
        <v>59</v>
      </c>
      <c r="Y67" s="188" t="s">
        <v>325</v>
      </c>
      <c r="Z67" s="185" t="s">
        <v>64</v>
      </c>
    </row>
    <row r="68" spans="1:26" ht="116.25" thickBot="1" x14ac:dyDescent="0.3">
      <c r="A68" s="237" t="s">
        <v>491</v>
      </c>
      <c r="B68" s="238" t="s">
        <v>84</v>
      </c>
      <c r="C68" s="239" t="s">
        <v>60</v>
      </c>
      <c r="D68" s="240">
        <v>70884978</v>
      </c>
      <c r="E68" s="240">
        <v>102229848</v>
      </c>
      <c r="F68" s="241">
        <v>600079902</v>
      </c>
      <c r="G68" s="242" t="s">
        <v>488</v>
      </c>
      <c r="H68" s="205" t="s">
        <v>54</v>
      </c>
      <c r="I68" s="205" t="s">
        <v>57</v>
      </c>
      <c r="J68" s="243" t="s">
        <v>57</v>
      </c>
      <c r="K68" s="205" t="s">
        <v>489</v>
      </c>
      <c r="L68" s="244">
        <v>144000000</v>
      </c>
      <c r="M68" s="245">
        <v>0</v>
      </c>
      <c r="N68" s="204" t="s">
        <v>74</v>
      </c>
      <c r="O68" s="241" t="s">
        <v>225</v>
      </c>
      <c r="P68" s="204"/>
      <c r="Q68" s="240"/>
      <c r="R68" s="240"/>
      <c r="S68" s="241"/>
      <c r="T68" s="205"/>
      <c r="U68" s="205"/>
      <c r="V68" s="205"/>
      <c r="W68" s="205"/>
      <c r="X68" s="205"/>
      <c r="Y68" s="204" t="s">
        <v>490</v>
      </c>
      <c r="Z68" s="241" t="s">
        <v>64</v>
      </c>
    </row>
    <row r="70" spans="1:26" x14ac:dyDescent="0.25">
      <c r="A70" s="7"/>
      <c r="B70" s="1" t="s">
        <v>487</v>
      </c>
      <c r="C70" s="76"/>
      <c r="D70" s="76"/>
      <c r="E70" s="76"/>
      <c r="F70" s="76"/>
      <c r="G70" s="76"/>
      <c r="H70" s="76"/>
    </row>
    <row r="71" spans="1:26" ht="12.75" customHeight="1" x14ac:dyDescent="0.25"/>
    <row r="75" spans="1:26" s="2" customForma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4"/>
      <c r="M75" s="4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s="2" customFormat="1" x14ac:dyDescent="0.25">
      <c r="I76" s="1"/>
      <c r="J76" s="1"/>
      <c r="K76" s="1"/>
      <c r="L76" s="4"/>
      <c r="M76" s="4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2"/>
      <c r="B77" s="2"/>
      <c r="C77" s="2"/>
      <c r="D77" s="2"/>
      <c r="E77" s="2"/>
      <c r="F77" s="2"/>
      <c r="G77" s="2"/>
      <c r="H77" s="2"/>
    </row>
    <row r="78" spans="1:26" x14ac:dyDescent="0.25">
      <c r="A78" s="2"/>
      <c r="B78" s="2"/>
      <c r="C78" s="2"/>
      <c r="D78" s="2"/>
      <c r="E78" s="2"/>
      <c r="F78" s="2"/>
      <c r="G78" s="2"/>
      <c r="H78" s="2"/>
    </row>
    <row r="79" spans="1:26" s="9" customFormat="1" x14ac:dyDescent="0.25">
      <c r="A79" s="2"/>
      <c r="B79" s="2"/>
      <c r="C79" s="2"/>
      <c r="D79" s="2"/>
      <c r="E79" s="2"/>
      <c r="F79" s="2"/>
      <c r="G79" s="2"/>
      <c r="H79" s="2"/>
      <c r="I79" s="1"/>
      <c r="J79" s="1"/>
      <c r="K79" s="1"/>
      <c r="L79" s="4"/>
      <c r="M79" s="4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2"/>
      <c r="B80" s="2"/>
      <c r="C80" s="2"/>
      <c r="D80" s="2"/>
      <c r="E80" s="2"/>
      <c r="F80" s="2"/>
      <c r="G80" s="2"/>
      <c r="H80" s="2"/>
    </row>
    <row r="81" spans="1:26" x14ac:dyDescent="0.25">
      <c r="A81" s="2"/>
      <c r="B81" s="2"/>
      <c r="C81" s="2"/>
      <c r="D81" s="2"/>
      <c r="E81" s="2"/>
      <c r="F81" s="2"/>
      <c r="G81" s="2"/>
      <c r="H81" s="2"/>
    </row>
    <row r="82" spans="1:26" x14ac:dyDescent="0.25">
      <c r="A82" s="2"/>
      <c r="B82" s="2"/>
      <c r="C82" s="2"/>
      <c r="D82" s="2"/>
      <c r="E82" s="2"/>
      <c r="F82" s="2"/>
      <c r="G82" s="2"/>
      <c r="H82" s="2"/>
    </row>
    <row r="83" spans="1:26" x14ac:dyDescent="0.25">
      <c r="A83" s="3"/>
      <c r="B83" s="3"/>
      <c r="C83" s="3"/>
      <c r="D83" s="3"/>
      <c r="E83" s="3"/>
    </row>
    <row r="84" spans="1:26" x14ac:dyDescent="0.25">
      <c r="A84" s="2"/>
      <c r="B84" s="2"/>
      <c r="C84" s="2"/>
      <c r="D84" s="2"/>
      <c r="E84" s="2"/>
      <c r="F84" s="2"/>
    </row>
    <row r="85" spans="1:26" x14ac:dyDescent="0.25">
      <c r="A85" s="2"/>
      <c r="B85" s="2"/>
      <c r="C85" s="2"/>
      <c r="D85" s="2"/>
      <c r="E85" s="2"/>
      <c r="F85" s="2"/>
    </row>
    <row r="86" spans="1:26" x14ac:dyDescent="0.25">
      <c r="A86" s="2"/>
      <c r="B86" s="2"/>
      <c r="C86" s="2"/>
      <c r="D86" s="2"/>
      <c r="E86" s="2"/>
      <c r="F86" s="2"/>
    </row>
    <row r="87" spans="1:26" x14ac:dyDescent="0.25">
      <c r="A87" s="2"/>
      <c r="B87" s="2"/>
      <c r="C87" s="2"/>
      <c r="D87" s="2"/>
      <c r="E87" s="2"/>
      <c r="F87" s="2"/>
    </row>
    <row r="88" spans="1:26" x14ac:dyDescent="0.25">
      <c r="A88" s="2"/>
      <c r="B88" s="2"/>
      <c r="C88" s="2"/>
      <c r="D88" s="2"/>
      <c r="E88" s="2"/>
      <c r="F88" s="2"/>
    </row>
    <row r="91" spans="1:26" x14ac:dyDescent="0.25">
      <c r="A91" s="2"/>
    </row>
    <row r="94" spans="1:26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8"/>
      <c r="M94" s="8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8"/>
      <c r="M95" s="8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x14ac:dyDescent="0.25">
      <c r="A96" s="3"/>
    </row>
    <row r="98" spans="1:26" x14ac:dyDescent="0.25">
      <c r="A98" s="2"/>
      <c r="B98" s="2"/>
      <c r="C98" s="2"/>
      <c r="D98" s="2"/>
      <c r="E98" s="2"/>
      <c r="F98" s="2"/>
      <c r="G98" s="2"/>
      <c r="H98" s="2"/>
      <c r="J98" s="9"/>
      <c r="K98" s="9"/>
      <c r="L98" s="10"/>
      <c r="M98" s="10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3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37"/>
  <sheetViews>
    <sheetView topLeftCell="B1" zoomScale="70" zoomScaleNormal="70" workbookViewId="0">
      <selection activeCell="G20" sqref="G20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4" customWidth="1"/>
    <col min="12" max="12" width="13" style="4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327" t="s">
        <v>35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9"/>
    </row>
    <row r="2" spans="1:20" ht="30" customHeight="1" thickBot="1" x14ac:dyDescent="0.3">
      <c r="A2" s="255" t="s">
        <v>36</v>
      </c>
      <c r="B2" s="253" t="s">
        <v>1</v>
      </c>
      <c r="C2" s="274" t="s">
        <v>37</v>
      </c>
      <c r="D2" s="270"/>
      <c r="E2" s="270"/>
      <c r="F2" s="332" t="s">
        <v>3</v>
      </c>
      <c r="G2" s="323" t="s">
        <v>24</v>
      </c>
      <c r="H2" s="262" t="s">
        <v>48</v>
      </c>
      <c r="I2" s="260" t="s">
        <v>5</v>
      </c>
      <c r="J2" s="336" t="s">
        <v>6</v>
      </c>
      <c r="K2" s="258" t="s">
        <v>38</v>
      </c>
      <c r="L2" s="259"/>
      <c r="M2" s="339" t="s">
        <v>8</v>
      </c>
      <c r="N2" s="340"/>
      <c r="O2" s="346" t="s">
        <v>39</v>
      </c>
      <c r="P2" s="347"/>
      <c r="Q2" s="347"/>
      <c r="R2" s="347"/>
      <c r="S2" s="339" t="s">
        <v>10</v>
      </c>
      <c r="T2" s="340"/>
    </row>
    <row r="3" spans="1:20" ht="22.35" customHeight="1" thickBot="1" x14ac:dyDescent="0.3">
      <c r="A3" s="330"/>
      <c r="B3" s="343"/>
      <c r="C3" s="344" t="s">
        <v>40</v>
      </c>
      <c r="D3" s="319" t="s">
        <v>41</v>
      </c>
      <c r="E3" s="319" t="s">
        <v>42</v>
      </c>
      <c r="F3" s="333"/>
      <c r="G3" s="324"/>
      <c r="H3" s="326"/>
      <c r="I3" s="335"/>
      <c r="J3" s="337"/>
      <c r="K3" s="321" t="s">
        <v>43</v>
      </c>
      <c r="L3" s="321" t="s">
        <v>55</v>
      </c>
      <c r="M3" s="301" t="s">
        <v>17</v>
      </c>
      <c r="N3" s="303" t="s">
        <v>18</v>
      </c>
      <c r="O3" s="348" t="s">
        <v>27</v>
      </c>
      <c r="P3" s="349"/>
      <c r="Q3" s="349"/>
      <c r="R3" s="349"/>
      <c r="S3" s="341" t="s">
        <v>44</v>
      </c>
      <c r="T3" s="342" t="s">
        <v>22</v>
      </c>
    </row>
    <row r="4" spans="1:20" ht="68.25" customHeight="1" thickBot="1" x14ac:dyDescent="0.3">
      <c r="A4" s="331"/>
      <c r="B4" s="254"/>
      <c r="C4" s="345"/>
      <c r="D4" s="320"/>
      <c r="E4" s="320"/>
      <c r="F4" s="334"/>
      <c r="G4" s="325"/>
      <c r="H4" s="263"/>
      <c r="I4" s="261"/>
      <c r="J4" s="338"/>
      <c r="K4" s="322"/>
      <c r="L4" s="322"/>
      <c r="M4" s="302"/>
      <c r="N4" s="304"/>
      <c r="O4" s="23" t="s">
        <v>45</v>
      </c>
      <c r="P4" s="24" t="s">
        <v>30</v>
      </c>
      <c r="Q4" s="25" t="s">
        <v>31</v>
      </c>
      <c r="R4" s="26" t="s">
        <v>46</v>
      </c>
      <c r="S4" s="310"/>
      <c r="T4" s="312"/>
    </row>
    <row r="5" spans="1:20" ht="76.5" x14ac:dyDescent="0.25">
      <c r="A5" s="80">
        <v>1</v>
      </c>
      <c r="B5" s="31">
        <v>1</v>
      </c>
      <c r="C5" s="46" t="s">
        <v>275</v>
      </c>
      <c r="D5" s="47" t="s">
        <v>60</v>
      </c>
      <c r="E5" s="30">
        <v>66111498</v>
      </c>
      <c r="F5" s="48" t="s">
        <v>56</v>
      </c>
      <c r="G5" s="31" t="s">
        <v>54</v>
      </c>
      <c r="H5" s="31" t="s">
        <v>57</v>
      </c>
      <c r="I5" s="31" t="s">
        <v>57</v>
      </c>
      <c r="J5" s="48" t="s">
        <v>58</v>
      </c>
      <c r="K5" s="68">
        <v>117500000</v>
      </c>
      <c r="L5" s="69">
        <v>85200000</v>
      </c>
      <c r="M5" s="29" t="s">
        <v>61</v>
      </c>
      <c r="N5" s="30" t="s">
        <v>62</v>
      </c>
      <c r="O5" s="29" t="s">
        <v>59</v>
      </c>
      <c r="P5" s="67" t="s">
        <v>59</v>
      </c>
      <c r="Q5" s="67" t="s">
        <v>59</v>
      </c>
      <c r="R5" s="30" t="s">
        <v>59</v>
      </c>
      <c r="S5" s="46" t="s">
        <v>63</v>
      </c>
      <c r="T5" s="30" t="s">
        <v>64</v>
      </c>
    </row>
    <row r="6" spans="1:20" ht="76.5" x14ac:dyDescent="0.25">
      <c r="A6" s="81">
        <v>2</v>
      </c>
      <c r="B6" s="32">
        <v>2</v>
      </c>
      <c r="C6" s="55" t="s">
        <v>133</v>
      </c>
      <c r="D6" s="39" t="s">
        <v>134</v>
      </c>
      <c r="E6" s="54" t="s">
        <v>135</v>
      </c>
      <c r="F6" s="50" t="s">
        <v>136</v>
      </c>
      <c r="G6" s="58" t="s">
        <v>54</v>
      </c>
      <c r="H6" s="32" t="s">
        <v>57</v>
      </c>
      <c r="I6" s="32" t="s">
        <v>137</v>
      </c>
      <c r="J6" s="50" t="s">
        <v>138</v>
      </c>
      <c r="K6" s="70">
        <v>50000000</v>
      </c>
      <c r="L6" s="71">
        <f>K6/100*85</f>
        <v>42500000</v>
      </c>
      <c r="M6" s="55" t="s">
        <v>161</v>
      </c>
      <c r="N6" s="44" t="s">
        <v>62</v>
      </c>
      <c r="O6" s="27" t="s">
        <v>127</v>
      </c>
      <c r="P6" s="39" t="s">
        <v>127</v>
      </c>
      <c r="Q6" s="39" t="s">
        <v>127</v>
      </c>
      <c r="R6" s="28" t="s">
        <v>127</v>
      </c>
      <c r="S6" s="55" t="s">
        <v>276</v>
      </c>
      <c r="T6" s="28" t="s">
        <v>64</v>
      </c>
    </row>
    <row r="7" spans="1:20" ht="76.5" x14ac:dyDescent="0.25">
      <c r="A7" s="80">
        <v>3</v>
      </c>
      <c r="B7" s="32">
        <v>3</v>
      </c>
      <c r="C7" s="74" t="s">
        <v>219</v>
      </c>
      <c r="D7" s="49" t="s">
        <v>150</v>
      </c>
      <c r="E7" s="75">
        <v>70983224</v>
      </c>
      <c r="F7" s="50" t="s">
        <v>151</v>
      </c>
      <c r="G7" s="50" t="s">
        <v>54</v>
      </c>
      <c r="H7" s="50" t="s">
        <v>57</v>
      </c>
      <c r="I7" s="50" t="s">
        <v>152</v>
      </c>
      <c r="J7" s="50" t="s">
        <v>221</v>
      </c>
      <c r="K7" s="72">
        <v>100000000</v>
      </c>
      <c r="L7" s="73">
        <f>K7/100*85</f>
        <v>85000000</v>
      </c>
      <c r="M7" s="55" t="s">
        <v>74</v>
      </c>
      <c r="N7" s="44" t="s">
        <v>153</v>
      </c>
      <c r="O7" s="55"/>
      <c r="P7" s="49"/>
      <c r="Q7" s="49" t="s">
        <v>127</v>
      </c>
      <c r="R7" s="44" t="s">
        <v>127</v>
      </c>
      <c r="S7" s="55" t="s">
        <v>149</v>
      </c>
      <c r="T7" s="44" t="s">
        <v>64</v>
      </c>
    </row>
    <row r="8" spans="1:20" ht="76.5" x14ac:dyDescent="0.25">
      <c r="A8" s="80"/>
      <c r="B8" s="50">
        <v>4</v>
      </c>
      <c r="C8" s="118" t="s">
        <v>219</v>
      </c>
      <c r="D8" s="42" t="s">
        <v>150</v>
      </c>
      <c r="E8" s="76">
        <v>70983224</v>
      </c>
      <c r="F8" s="58" t="s">
        <v>155</v>
      </c>
      <c r="G8" s="58" t="s">
        <v>54</v>
      </c>
      <c r="H8" s="58" t="s">
        <v>57</v>
      </c>
      <c r="I8" s="58" t="s">
        <v>152</v>
      </c>
      <c r="J8" s="227" t="s">
        <v>423</v>
      </c>
      <c r="K8" s="119">
        <v>100000000</v>
      </c>
      <c r="L8" s="120">
        <f>K8/100*85</f>
        <v>85000000</v>
      </c>
      <c r="M8" s="45" t="s">
        <v>74</v>
      </c>
      <c r="N8" s="43" t="s">
        <v>153</v>
      </c>
      <c r="O8" s="45" t="s">
        <v>127</v>
      </c>
      <c r="P8" s="42"/>
      <c r="Q8" s="42"/>
      <c r="R8" s="43" t="s">
        <v>127</v>
      </c>
      <c r="S8" s="45" t="s">
        <v>149</v>
      </c>
      <c r="T8" s="43" t="s">
        <v>64</v>
      </c>
    </row>
    <row r="9" spans="1:20" ht="51.75" thickBot="1" x14ac:dyDescent="0.3">
      <c r="A9" s="80"/>
      <c r="B9" s="121">
        <v>5</v>
      </c>
      <c r="C9" s="109" t="s">
        <v>170</v>
      </c>
      <c r="D9" s="110" t="s">
        <v>171</v>
      </c>
      <c r="E9" s="112">
        <v>46750321</v>
      </c>
      <c r="F9" s="106" t="s">
        <v>357</v>
      </c>
      <c r="G9" s="113" t="s">
        <v>54</v>
      </c>
      <c r="H9" s="113" t="s">
        <v>57</v>
      </c>
      <c r="I9" s="106" t="s">
        <v>172</v>
      </c>
      <c r="J9" s="113" t="s">
        <v>220</v>
      </c>
      <c r="K9" s="122">
        <v>2000000</v>
      </c>
      <c r="L9" s="123">
        <f>K9/100*85</f>
        <v>1700000</v>
      </c>
      <c r="M9" s="116" t="s">
        <v>76</v>
      </c>
      <c r="N9" s="112" t="s">
        <v>77</v>
      </c>
      <c r="O9" s="116"/>
      <c r="P9" s="111"/>
      <c r="Q9" s="111"/>
      <c r="R9" s="112"/>
      <c r="S9" s="109" t="s">
        <v>63</v>
      </c>
      <c r="T9" s="112" t="s">
        <v>64</v>
      </c>
    </row>
    <row r="10" spans="1:20" x14ac:dyDescent="0.25">
      <c r="B10" s="11"/>
    </row>
    <row r="11" spans="1:20" x14ac:dyDescent="0.25">
      <c r="B11" s="11"/>
      <c r="C11" s="1" t="s">
        <v>487</v>
      </c>
    </row>
    <row r="16" spans="1:20" x14ac:dyDescent="0.25">
      <c r="A16" s="1" t="s">
        <v>47</v>
      </c>
    </row>
    <row r="18" spans="1:12" ht="16.149999999999999" customHeight="1" x14ac:dyDescent="0.25"/>
    <row r="24" spans="1:12" x14ac:dyDescent="0.25">
      <c r="A24" s="3" t="s">
        <v>33</v>
      </c>
      <c r="B24" s="2"/>
      <c r="C24" s="2"/>
      <c r="D24" s="2"/>
      <c r="E24" s="2"/>
      <c r="F24" s="2"/>
      <c r="G24" s="2"/>
      <c r="H24" s="2"/>
      <c r="I24" s="2"/>
      <c r="J24" s="2"/>
      <c r="K24" s="8"/>
      <c r="L24" s="8"/>
    </row>
    <row r="25" spans="1:12" x14ac:dyDescent="0.25">
      <c r="A25" s="3" t="s">
        <v>34</v>
      </c>
      <c r="B25" s="2"/>
      <c r="C25" s="2"/>
      <c r="D25" s="2"/>
      <c r="E25" s="2"/>
      <c r="F25" s="2"/>
      <c r="G25" s="2"/>
      <c r="H25" s="2"/>
      <c r="I25" s="2"/>
      <c r="J25" s="2"/>
      <c r="K25" s="8"/>
      <c r="L25" s="8"/>
    </row>
    <row r="26" spans="1:12" x14ac:dyDescent="0.25">
      <c r="A26" s="3"/>
      <c r="B26" s="2"/>
      <c r="C26" s="2"/>
      <c r="D26" s="2"/>
      <c r="E26" s="2"/>
      <c r="F26" s="2"/>
      <c r="G26" s="2"/>
      <c r="H26" s="2"/>
      <c r="I26" s="2"/>
      <c r="J26" s="2"/>
      <c r="K26" s="8"/>
      <c r="L26" s="8"/>
    </row>
    <row r="27" spans="1:12" x14ac:dyDescent="0.25">
      <c r="A27" s="3"/>
      <c r="B27" s="2"/>
      <c r="C27" s="2"/>
      <c r="D27" s="2"/>
      <c r="E27" s="2"/>
      <c r="F27" s="2"/>
      <c r="G27" s="2"/>
      <c r="H27" s="2"/>
      <c r="I27" s="2"/>
      <c r="J27" s="2"/>
      <c r="K27" s="8"/>
      <c r="L27" s="8"/>
    </row>
    <row r="28" spans="1:12" x14ac:dyDescent="0.25">
      <c r="A28" s="3"/>
      <c r="B28" s="2"/>
      <c r="C28" s="2"/>
      <c r="D28" s="2"/>
      <c r="E28" s="2"/>
      <c r="F28" s="2"/>
      <c r="G28" s="2"/>
      <c r="H28" s="2"/>
      <c r="I28" s="2"/>
      <c r="J28" s="2"/>
      <c r="K28" s="8"/>
      <c r="L28" s="8"/>
    </row>
    <row r="29" spans="1:12" x14ac:dyDescent="0.25">
      <c r="A29" s="3"/>
      <c r="B29" s="2"/>
      <c r="C29" s="2"/>
      <c r="D29" s="2"/>
      <c r="E29" s="2"/>
      <c r="F29" s="2"/>
      <c r="G29" s="2"/>
      <c r="H29" s="2"/>
      <c r="I29" s="2"/>
      <c r="J29" s="2"/>
      <c r="K29" s="8"/>
      <c r="L29" s="8"/>
    </row>
    <row r="30" spans="1:12" x14ac:dyDescent="0.25">
      <c r="A30" s="3"/>
      <c r="B30" s="2"/>
      <c r="C30" s="2"/>
      <c r="D30" s="2"/>
      <c r="E30" s="2"/>
      <c r="F30" s="2"/>
      <c r="G30" s="2"/>
      <c r="H30" s="2"/>
      <c r="I30" s="2"/>
      <c r="J30" s="2"/>
      <c r="K30" s="8"/>
      <c r="L30" s="8"/>
    </row>
    <row r="31" spans="1:12" x14ac:dyDescent="0.25">
      <c r="A31" s="3"/>
      <c r="B31" s="2"/>
      <c r="C31" s="2"/>
      <c r="D31" s="2"/>
      <c r="E31" s="2"/>
      <c r="F31" s="2"/>
      <c r="G31" s="2"/>
      <c r="H31" s="2"/>
      <c r="I31" s="2"/>
      <c r="J31" s="2"/>
      <c r="K31" s="8"/>
      <c r="L31" s="8"/>
    </row>
    <row r="32" spans="1:12" x14ac:dyDescent="0.25">
      <c r="A32" s="3"/>
      <c r="B32" s="2"/>
      <c r="C32" s="2"/>
      <c r="D32" s="2"/>
      <c r="E32" s="2"/>
      <c r="F32" s="2"/>
      <c r="G32" s="2"/>
      <c r="H32" s="2"/>
      <c r="I32" s="2"/>
      <c r="J32" s="2"/>
      <c r="K32" s="8"/>
      <c r="L32" s="8"/>
    </row>
    <row r="33" spans="1:12" x14ac:dyDescent="0.25">
      <c r="A33" s="3"/>
      <c r="B33" s="2"/>
      <c r="C33" s="2"/>
      <c r="D33" s="2"/>
      <c r="E33" s="2"/>
      <c r="F33" s="2"/>
      <c r="G33" s="2"/>
      <c r="H33" s="2"/>
      <c r="I33" s="2"/>
      <c r="J33" s="2"/>
      <c r="K33" s="8"/>
      <c r="L33" s="8"/>
    </row>
    <row r="34" spans="1:12" x14ac:dyDescent="0.25">
      <c r="B34" s="2"/>
      <c r="C34" s="2"/>
      <c r="D34" s="2"/>
      <c r="E34" s="2"/>
      <c r="F34" s="2"/>
      <c r="G34" s="2"/>
      <c r="H34" s="2"/>
      <c r="I34" s="2"/>
      <c r="J34" s="2"/>
      <c r="K34" s="8"/>
      <c r="L34" s="8"/>
    </row>
    <row r="35" spans="1:12" x14ac:dyDescent="0.25">
      <c r="B35" s="2"/>
      <c r="C35" s="2"/>
      <c r="D35" s="2"/>
      <c r="E35" s="2"/>
      <c r="F35" s="2"/>
      <c r="G35" s="2"/>
      <c r="H35" s="2"/>
      <c r="I35" s="2"/>
      <c r="J35" s="2"/>
      <c r="K35" s="8"/>
      <c r="L35" s="8"/>
    </row>
    <row r="36" spans="1:12" x14ac:dyDescent="0.25">
      <c r="B36" s="2"/>
      <c r="C36" s="2"/>
      <c r="D36" s="2"/>
      <c r="E36" s="2"/>
      <c r="F36" s="2"/>
      <c r="G36" s="2"/>
      <c r="H36" s="2"/>
      <c r="I36" s="2"/>
      <c r="J36" s="2"/>
      <c r="K36" s="8"/>
      <c r="L36" s="8"/>
    </row>
    <row r="37" spans="1:12" ht="16.149999999999999" customHeight="1" x14ac:dyDescent="0.25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0866141732283472" right="0.70866141732283472" top="0.74803149606299213" bottom="0.74803149606299213" header="0.31496062992125984" footer="0.31496062992125984"/>
  <pageSetup paperSize="9" scale="4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0104a4cd-1400-468e-be1b-c7aad71d7d5a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Zlofy</cp:lastModifiedBy>
  <cp:revision/>
  <cp:lastPrinted>2023-02-06T09:14:03Z</cp:lastPrinted>
  <dcterms:created xsi:type="dcterms:W3CDTF">2020-07-22T07:46:04Z</dcterms:created>
  <dcterms:modified xsi:type="dcterms:W3CDTF">2023-02-06T09:22:00Z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