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N:\_ONPO\ODDĚLENÍ 574\KOMPONENTA 4.1\05_Výzvy\4.1.4 - ADKAP\Veze 2\Metodika v3\"/>
    </mc:Choice>
  </mc:AlternateContent>
  <xr:revisionPtr revIDLastSave="0" documentId="8_{9B1EE086-B3A2-4F8B-AA4B-ECF02AB00B17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Titulní strana" sheetId="1" r:id="rId1"/>
    <sheet name=" Rekapitulace osob. výdajů" sheetId="2" r:id="rId2"/>
  </sheets>
  <definedNames>
    <definedName name="_xlnm.Print_Area" localSheetId="1">' Rekapitulace osob. výdajů'!$B$1:$M$46</definedName>
    <definedName name="Z_07686785_2654_4FB1_9FAF_FA81226CC5E6_.wvu.PrintArea" localSheetId="1" hidden="1">' Rekapitulace osob. výdajů'!$B$1:$L$45</definedName>
    <definedName name="Z_27D8E706_4DF5_4841_8B57_F56464D2F3E1_.wvu.PrintArea" localSheetId="1" hidden="1">' Rekapitulace osob. výdajů'!$B$1:$L$45</definedName>
    <definedName name="Z_4E0D7C99_3702_4819_BE3C_BE83F021D4AC_.wvu.PrintArea" localSheetId="1" hidden="1">' Rekapitulace osob. výdajů'!$B$1:$L$45</definedName>
    <definedName name="Z_51C7B5E0_7827_448E_ADA6_A71B84910118_.wvu.PrintArea" localSheetId="1" hidden="1">' Rekapitulace osob. výdajů'!$B$1:$L$45</definedName>
    <definedName name="Z_87CDC38D_F382_44CC_9CD0_ABF515679A6A_.wvu.PrintArea" localSheetId="1" hidden="1">' Rekapitulace osob. výdajů'!$B$1:$L$45</definedName>
    <definedName name="Z_DF2F8F12_859C_4690_9308_B1AE1042871C_.wvu.PrintArea" localSheetId="1" hidden="1">' Rekapitulace osob. výdajů'!$B$1:$L$45</definedName>
    <definedName name="Z_F8194FAE_C62B_4B91_9A01_383C3787EF76_.wvu.PrintArea" localSheetId="1" hidden="1">' Rekapitulace osob. výdajů'!$B$1:$L$45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L26" i="2"/>
  <c r="L25" i="2"/>
  <c r="O25" i="2" s="1"/>
  <c r="L24" i="2"/>
  <c r="O24" i="2" s="1"/>
  <c r="L23" i="2"/>
  <c r="O23" i="2" s="1"/>
  <c r="L20" i="2"/>
  <c r="O20" i="2" s="1"/>
  <c r="L19" i="2"/>
  <c r="O19" i="2" s="1"/>
  <c r="L17" i="2"/>
  <c r="L18" i="2"/>
  <c r="N22" i="2"/>
  <c r="L30" i="2"/>
  <c r="L31" i="2"/>
  <c r="N25" i="2"/>
  <c r="L32" i="2"/>
  <c r="L29" i="2"/>
  <c r="L28" i="2"/>
  <c r="L27" i="2"/>
  <c r="K15" i="2"/>
  <c r="L15" i="2" s="1"/>
  <c r="L14" i="2"/>
  <c r="G33" i="2"/>
  <c r="J14" i="2"/>
  <c r="J33" i="2" s="1"/>
  <c r="N24" i="2" l="1"/>
  <c r="N20" i="2"/>
  <c r="N19" i="2"/>
  <c r="N23" i="2"/>
  <c r="K33" i="2"/>
  <c r="L22" i="2"/>
  <c r="O22" i="2" s="1"/>
  <c r="L21" i="2"/>
  <c r="O21" i="2" s="1"/>
  <c r="N21" i="2"/>
  <c r="O14" i="2"/>
  <c r="N16" i="2"/>
  <c r="N17" i="2"/>
  <c r="N18" i="2"/>
  <c r="N26" i="2"/>
  <c r="N27" i="2"/>
  <c r="N28" i="2"/>
  <c r="N29" i="2"/>
  <c r="N30" i="2"/>
  <c r="N31" i="2"/>
  <c r="N32" i="2"/>
  <c r="N15" i="2"/>
  <c r="O15" i="2" s="1"/>
  <c r="O16" i="2"/>
  <c r="O18" i="2"/>
  <c r="O26" i="2"/>
  <c r="O27" i="2"/>
  <c r="O28" i="2"/>
  <c r="O29" i="2"/>
  <c r="O30" i="2"/>
  <c r="O31" i="2"/>
  <c r="O17" i="2"/>
  <c r="O32" i="2"/>
  <c r="L33" i="2" l="1"/>
  <c r="N33" i="2"/>
  <c r="O33" i="2"/>
</calcChain>
</file>

<file path=xl/sharedStrings.xml><?xml version="1.0" encoding="utf-8"?>
<sst xmlns="http://schemas.openxmlformats.org/spreadsheetml/2006/main" count="58" uniqueCount="50">
  <si>
    <t>REKAPITULACE OSOBNÍ VÝDAJŮ</t>
  </si>
  <si>
    <t>Číslo projektu:</t>
  </si>
  <si>
    <t>Název příjemce:</t>
  </si>
  <si>
    <t>Název projektu:</t>
  </si>
  <si>
    <t>Sledované období:</t>
  </si>
  <si>
    <t>Počet měsíců sledovaného období:</t>
  </si>
  <si>
    <t>Platová třída</t>
  </si>
  <si>
    <t>Platový stupeň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</si>
  <si>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</si>
  <si>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</si>
  <si>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xxx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</si>
  <si>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</si>
  <si>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</si>
  <si>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</si>
  <si>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PŘÍLOHA Č. 2</t>
  </si>
  <si>
    <t>Pracovní poměr (PP)/služební poměr (SP)/pracovní poměr na služebním místě (PPSM)/DPČ</t>
  </si>
  <si>
    <t>Zdroj financování:</t>
  </si>
  <si>
    <t>Národní plán obnovy - subkomponenta 4.1.4 Zefektivnění a posílení implementace NPO</t>
  </si>
  <si>
    <t>Metodiky pro dokladování osobních výdajů při implementaci Recovery and Resilience Facility pro služební / pracovní místa hrazená ze subkomponenty 4.1.4 Zefektivnění a posílení implementace Národního plánu obnovy</t>
  </si>
  <si>
    <t>Poř. číslo</t>
  </si>
  <si>
    <t>SP</t>
  </si>
  <si>
    <t>Stručný popis pozice</t>
  </si>
  <si>
    <t xml:space="preserve">Výše úvazku </t>
  </si>
  <si>
    <t>Hodinová odměna v rámci DPČ (v Kč)</t>
  </si>
  <si>
    <t>Přepočet odpracovaných hodin v rámci DPČ na FTE</t>
  </si>
  <si>
    <t>Číslo komponenty (reformy/investice), v rámci které je činnost vykazována;*</t>
  </si>
  <si>
    <t xml:space="preserve">Ad sloupec (1): u průřezovných agend bude vyplněno "nerelevantní" </t>
  </si>
  <si>
    <t>Pozice (pro HPP i pro DPČ)</t>
  </si>
  <si>
    <t>Celková odměna DPČ za celé sledované období (v Kč)</t>
  </si>
  <si>
    <t>Hrubá odměna/ mzda za celé sledované období (v Kč)</t>
  </si>
  <si>
    <t>Je nutné vykázat VŠECHNY zaměstnané osoby ve sledovaném období včetně těch, které již pracovní / služební poměr ukončily. Vykazují se všechny osoby, na které byly využity finanční prostředky NPO, subkomponenta 4.1.4</t>
  </si>
  <si>
    <t>4.1.</t>
  </si>
  <si>
    <t>Administrátor výzev</t>
  </si>
  <si>
    <t>Administrativní příprava subkomponenty 4.1.4.</t>
  </si>
  <si>
    <t>Nerelevantní</t>
  </si>
  <si>
    <t>Koordinátor</t>
  </si>
  <si>
    <t>Koordinace aktivit v rámci NPO na MMR</t>
  </si>
  <si>
    <t>DPČ</t>
  </si>
  <si>
    <t xml:space="preserve"> -</t>
  </si>
  <si>
    <t xml:space="preserve"> - </t>
  </si>
  <si>
    <t>Vzor</t>
  </si>
  <si>
    <t xml:space="preserve">Vysvětlivky: </t>
  </si>
  <si>
    <t xml:space="preserve">Jeden řádek = jeden zaměstnanec a jeho celková odměna za celé sledované období, tj. celková vyplacená částka za období např. od 1. 7. 2023 - 31. 12. 2023. </t>
  </si>
  <si>
    <t>Ad sloupec (3) a (4): odpovídá charakteristice služebního místa / popisu pracovní místa / DPČ</t>
  </si>
  <si>
    <t>Platnost od 1.11.2023</t>
  </si>
  <si>
    <t>Účinnost od 1.11.2023</t>
  </si>
  <si>
    <t>Počet odpracovaných hodin v rámci DPČ ve sledovaném období</t>
  </si>
  <si>
    <t>-</t>
  </si>
  <si>
    <t>Osobní číslo zaměstnance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</si>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</sst>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37">
    <xf numFmtId="0" fontId="0" fillId="0" borderId="0" xfId="0"/>
    <xf numFmtId="0" fontId="1" fillId="0" borderId="0" xfId="2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2" borderId="17" xfId="2" applyFill="1" applyBorder="1"/>
    <xf numFmtId="0" fontId="1" fillId="2" borderId="18" xfId="2" applyFill="1" applyBorder="1"/>
    <xf numFmtId="4" fontId="1" fillId="3" borderId="9" xfId="2" applyNumberFormat="1" applyFill="1" applyBorder="1" applyAlignment="1">
      <alignment horizontal="right"/>
    </xf>
    <xf numFmtId="4" fontId="1" fillId="3" borderId="10" xfId="2" applyNumberFormat="1" applyFill="1" applyBorder="1" applyAlignment="1">
      <alignment horizontal="right"/>
    </xf>
    <xf numFmtId="0" fontId="4" fillId="3" borderId="7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4" fontId="1" fillId="0" borderId="4" xfId="2" applyNumberFormat="1" applyBorder="1"/>
    <xf numFmtId="4" fontId="4" fillId="3" borderId="7" xfId="2" applyNumberFormat="1" applyFont="1" applyFill="1" applyBorder="1" applyAlignment="1">
      <alignment horizontal="right"/>
    </xf>
    <xf numFmtId="164" fontId="1" fillId="2" borderId="18" xfId="2" applyNumberFormat="1" applyFill="1" applyBorder="1" applyAlignment="1">
      <alignment horizontal="center"/>
    </xf>
    <xf numFmtId="0" fontId="4" fillId="3" borderId="10" xfId="2" applyFont="1" applyFill="1" applyBorder="1" applyAlignment="1">
      <alignment horizontal="left" vertical="center" wrapText="1"/>
    </xf>
    <xf numFmtId="0" fontId="4" fillId="3" borderId="10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3" xfId="2" applyBorder="1" applyAlignment="1">
      <alignment horizontal="left"/>
    </xf>
    <xf numFmtId="0" fontId="1" fillId="0" borderId="4" xfId="2" applyBorder="1" applyAlignment="1">
      <alignment horizontal="left"/>
    </xf>
    <xf numFmtId="14" fontId="4" fillId="0" borderId="0" xfId="2" applyNumberFormat="1" applyFont="1"/>
    <xf numFmtId="0" fontId="4" fillId="3" borderId="7" xfId="2" applyFont="1" applyFill="1" applyBorder="1" applyAlignment="1">
      <alignment horizontal="center" wrapText="1"/>
    </xf>
    <xf numFmtId="0" fontId="13" fillId="0" borderId="0" xfId="1" applyFont="1"/>
    <xf numFmtId="0" fontId="6" fillId="0" borderId="0" xfId="1" applyFont="1"/>
    <xf numFmtId="0" fontId="4" fillId="0" borderId="0" xfId="2" applyFont="1" applyAlignment="1">
      <alignment horizontal="left"/>
    </xf>
    <xf numFmtId="0" fontId="1" fillId="0" borderId="3" xfId="2" applyBorder="1" applyAlignment="1">
      <alignment horizontal="center"/>
    </xf>
    <xf numFmtId="0" fontId="1" fillId="0" borderId="27" xfId="2" applyBorder="1" applyAlignment="1">
      <alignment horizontal="center"/>
    </xf>
    <xf numFmtId="0" fontId="13" fillId="0" borderId="0" xfId="1" applyFont="1" applyFill="1"/>
    <xf numFmtId="0" fontId="6" fillId="0" borderId="0" xfId="1" applyFont="1" applyFill="1"/>
    <xf numFmtId="0" fontId="1" fillId="0" borderId="3" xfId="2" applyBorder="1" applyAlignment="1">
      <alignment horizontal="left"/>
    </xf>
    <xf numFmtId="0" fontId="4" fillId="3" borderId="7" xfId="2" applyFont="1" applyFill="1" applyBorder="1" applyAlignment="1">
      <alignment horizontal="left" wrapText="1"/>
    </xf>
    <xf numFmtId="0" fontId="1" fillId="0" borderId="30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5" borderId="3" xfId="2" applyFill="1" applyBorder="1"/>
    <xf numFmtId="4" fontId="4" fillId="3" borderId="33" xfId="2" applyNumberFormat="1" applyFont="1" applyFill="1" applyBorder="1" applyAlignment="1">
      <alignment horizontal="right"/>
    </xf>
    <xf numFmtId="0" fontId="1" fillId="2" borderId="34" xfId="2" applyFill="1" applyBorder="1"/>
    <xf numFmtId="0" fontId="4" fillId="0" borderId="4" xfId="2" applyFont="1" applyBorder="1"/>
    <xf numFmtId="0" fontId="4" fillId="0" borderId="3" xfId="2" applyFont="1" applyBorder="1"/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1" fillId="5" borderId="10" xfId="2" applyFill="1" applyBorder="1"/>
    <xf numFmtId="0" fontId="4" fillId="0" borderId="0" xfId="2" applyFont="1" applyBorder="1" applyAlignment="1">
      <alignment horizontal="center" vertical="center" wrapText="1"/>
    </xf>
    <xf numFmtId="164" fontId="1" fillId="5" borderId="32" xfId="2" applyNumberFormat="1" applyFill="1" applyBorder="1" applyAlignment="1">
      <alignment horizontal="center"/>
    </xf>
    <xf numFmtId="164" fontId="1" fillId="4" borderId="31" xfId="2" applyNumberFormat="1" applyFill="1" applyBorder="1" applyAlignment="1">
      <alignment horizontal="center"/>
    </xf>
    <xf numFmtId="164" fontId="1" fillId="4" borderId="36" xfId="2" applyNumberFormat="1" applyFill="1" applyBorder="1" applyAlignment="1">
      <alignment horizontal="center"/>
    </xf>
    <xf numFmtId="164" fontId="1" fillId="4" borderId="32" xfId="2" applyNumberFormat="1" applyFill="1" applyBorder="1" applyAlignment="1">
      <alignment horizontal="center"/>
    </xf>
    <xf numFmtId="164" fontId="1" fillId="3" borderId="40" xfId="2" applyNumberFormat="1" applyFill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center"/>
    </xf>
    <xf numFmtId="0" fontId="1" fillId="6" borderId="0" xfId="2" applyFill="1" applyBorder="1" applyAlignment="1">
      <alignment horizontal="center"/>
    </xf>
    <xf numFmtId="17" fontId="1" fillId="0" borderId="0" xfId="2" applyNumberFormat="1" applyBorder="1" applyAlignment="1">
      <alignment horizontal="center"/>
    </xf>
    <xf numFmtId="0" fontId="1" fillId="0" borderId="0" xfId="2" applyBorder="1" applyAlignment="1">
      <alignment horizontal="center"/>
    </xf>
    <xf numFmtId="0" fontId="1" fillId="0" borderId="0" xfId="2" applyFill="1" applyBorder="1"/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4" fontId="4" fillId="0" borderId="0" xfId="2" applyNumberFormat="1" applyFont="1" applyFill="1" applyBorder="1" applyAlignment="1">
      <alignment horizontal="right"/>
    </xf>
    <xf numFmtId="0" fontId="1" fillId="0" borderId="0" xfId="2" applyFill="1"/>
    <xf numFmtId="164" fontId="1" fillId="7" borderId="32" xfId="2" applyNumberFormat="1" applyFill="1" applyBorder="1" applyAlignment="1">
      <alignment horizontal="center"/>
    </xf>
    <xf numFmtId="4" fontId="1" fillId="5" borderId="17" xfId="2" applyNumberFormat="1" applyFill="1" applyBorder="1"/>
    <xf numFmtId="4" fontId="1" fillId="5" borderId="18" xfId="2" applyNumberFormat="1" applyFill="1" applyBorder="1"/>
    <xf numFmtId="4" fontId="1" fillId="8" borderId="30" xfId="2" applyNumberFormat="1" applyFill="1" applyBorder="1"/>
    <xf numFmtId="14" fontId="15" fillId="0" borderId="2" xfId="2" applyNumberFormat="1" applyFont="1" applyBorder="1" applyAlignment="1">
      <alignment horizontal="center"/>
    </xf>
    <xf numFmtId="0" fontId="15" fillId="0" borderId="4" xfId="2" applyFont="1" applyBorder="1" applyAlignment="1">
      <alignment horizontal="left"/>
    </xf>
    <xf numFmtId="0" fontId="15" fillId="0" borderId="4" xfId="2" applyFont="1" applyBorder="1"/>
    <xf numFmtId="0" fontId="15" fillId="0" borderId="4" xfId="2" applyFont="1" applyBorder="1" applyAlignment="1">
      <alignment horizontal="center"/>
    </xf>
    <xf numFmtId="4" fontId="15" fillId="5" borderId="34" xfId="2" applyNumberFormat="1" applyFont="1" applyFill="1" applyBorder="1"/>
    <xf numFmtId="0" fontId="15" fillId="6" borderId="13" xfId="2" applyFont="1" applyFill="1" applyBorder="1" applyAlignment="1">
      <alignment vertical="center" wrapText="1"/>
    </xf>
    <xf numFmtId="4" fontId="15" fillId="0" borderId="4" xfId="2" applyNumberFormat="1" applyFont="1" applyBorder="1"/>
    <xf numFmtId="4" fontId="15" fillId="8" borderId="30" xfId="2" applyNumberFormat="1" applyFont="1" applyFill="1" applyBorder="1"/>
    <xf numFmtId="4" fontId="15" fillId="3" borderId="9" xfId="2" applyNumberFormat="1" applyFont="1" applyFill="1" applyBorder="1" applyAlignment="1">
      <alignment horizontal="right"/>
    </xf>
    <xf numFmtId="0" fontId="15" fillId="0" borderId="3" xfId="2" applyFont="1" applyBorder="1" applyAlignment="1">
      <alignment horizontal="center"/>
    </xf>
    <xf numFmtId="4" fontId="15" fillId="5" borderId="17" xfId="2" applyNumberFormat="1" applyFont="1" applyFill="1" applyBorder="1"/>
    <xf numFmtId="4" fontId="15" fillId="3" borderId="10" xfId="2" applyNumberFormat="1" applyFont="1" applyFill="1" applyBorder="1" applyAlignment="1">
      <alignment horizontal="right"/>
    </xf>
    <xf numFmtId="0" fontId="15" fillId="0" borderId="4" xfId="2" applyFont="1" applyBorder="1" applyAlignment="1">
      <alignment wrapText="1"/>
    </xf>
    <xf numFmtId="0" fontId="15" fillId="5" borderId="9" xfId="2" applyFont="1" applyFill="1" applyBorder="1"/>
    <xf numFmtId="0" fontId="15" fillId="5" borderId="10" xfId="2" applyFont="1" applyFill="1" applyBorder="1"/>
    <xf numFmtId="0" fontId="16" fillId="0" borderId="0" xfId="2" applyFont="1" applyFill="1" applyBorder="1"/>
    <xf numFmtId="0" fontId="1" fillId="0" borderId="0" xfId="2" applyFont="1" applyFill="1" applyBorder="1" applyAlignment="1">
      <alignment horizontal="left"/>
    </xf>
    <xf numFmtId="4" fontId="4" fillId="3" borderId="7" xfId="2" applyNumberFormat="1" applyFont="1" applyFill="1" applyBorder="1" applyAlignment="1">
      <alignment horizontal="center"/>
    </xf>
    <xf numFmtId="2" fontId="15" fillId="6" borderId="4" xfId="2" applyNumberFormat="1" applyFont="1" applyFill="1" applyBorder="1" applyAlignment="1">
      <alignment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0" fillId="0" borderId="0" xfId="0" applyAlignment="1"/>
    <xf numFmtId="0" fontId="1" fillId="4" borderId="20" xfId="2" applyFill="1" applyBorder="1" applyAlignment="1">
      <alignment horizontal="center" vertical="center" wrapText="1"/>
    </xf>
    <xf numFmtId="0" fontId="1" fillId="4" borderId="29" xfId="2" applyFill="1" applyBorder="1" applyAlignment="1">
      <alignment horizontal="center" vertical="center" wrapText="1"/>
    </xf>
    <xf numFmtId="0" fontId="1" fillId="4" borderId="38" xfId="2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1" fillId="4" borderId="12" xfId="2" applyFill="1" applyBorder="1" applyAlignment="1">
      <alignment horizontal="center" vertical="center" wrapText="1"/>
    </xf>
    <xf numFmtId="0" fontId="1" fillId="4" borderId="1" xfId="2" applyFill="1" applyBorder="1" applyAlignment="1">
      <alignment horizontal="center" vertical="center" wrapText="1"/>
    </xf>
    <xf numFmtId="0" fontId="1" fillId="7" borderId="11" xfId="2" applyFill="1" applyBorder="1" applyAlignment="1">
      <alignment horizontal="center" vertical="center" wrapText="1"/>
    </xf>
    <xf numFmtId="0" fontId="1" fillId="7" borderId="31" xfId="2" applyFill="1" applyBorder="1" applyAlignment="1">
      <alignment horizontal="center" vertical="center" wrapText="1"/>
    </xf>
    <xf numFmtId="0" fontId="1" fillId="4" borderId="11" xfId="2" applyFill="1" applyBorder="1" applyAlignment="1">
      <alignment horizontal="center" vertical="center" wrapText="1"/>
    </xf>
    <xf numFmtId="0" fontId="1" fillId="4" borderId="31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0" borderId="4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1" xfId="2" applyBorder="1" applyAlignment="1">
      <alignment horizontal="center"/>
    </xf>
    <xf numFmtId="0" fontId="1" fillId="3" borderId="24" xfId="2" applyFill="1" applyBorder="1" applyAlignment="1">
      <alignment horizontal="left"/>
    </xf>
    <xf numFmtId="0" fontId="1" fillId="3" borderId="44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14" xfId="2" applyFill="1" applyBorder="1" applyAlignment="1">
      <alignment horizontal="left"/>
    </xf>
    <xf numFmtId="0" fontId="1" fillId="3" borderId="10" xfId="2" applyFill="1" applyBorder="1" applyAlignment="1">
      <alignment horizontal="left"/>
    </xf>
    <xf numFmtId="0" fontId="1" fillId="3" borderId="22" xfId="2" applyFill="1" applyBorder="1" applyAlignment="1">
      <alignment horizontal="left"/>
    </xf>
    <xf numFmtId="0" fontId="1" fillId="3" borderId="5" xfId="2" applyFill="1" applyBorder="1" applyAlignment="1">
      <alignment horizontal="left"/>
    </xf>
    <xf numFmtId="0" fontId="1" fillId="3" borderId="45" xfId="2" applyFill="1" applyBorder="1" applyAlignment="1">
      <alignment horizontal="left"/>
    </xf>
    <xf numFmtId="0" fontId="1" fillId="3" borderId="19" xfId="2" applyFill="1" applyBorder="1" applyAlignment="1">
      <alignment horizontal="left"/>
    </xf>
    <xf numFmtId="0" fontId="1" fillId="3" borderId="6" xfId="2" applyFill="1" applyBorder="1" applyAlignment="1">
      <alignment horizontal="left"/>
    </xf>
    <xf numFmtId="0" fontId="1" fillId="3" borderId="9" xfId="2" applyFill="1" applyBorder="1" applyAlignment="1">
      <alignment horizontal="left"/>
    </xf>
    <xf numFmtId="0" fontId="1" fillId="3" borderId="25" xfId="2" applyFill="1" applyBorder="1" applyAlignment="1">
      <alignment horizontal="left"/>
    </xf>
    <xf numFmtId="0" fontId="4" fillId="0" borderId="37" xfId="2" applyFont="1" applyBorder="1" applyAlignment="1">
      <alignment horizontal="center"/>
    </xf>
    <xf numFmtId="0" fontId="4" fillId="0" borderId="35" xfId="2" applyFont="1" applyBorder="1" applyAlignment="1">
      <alignment horizontal="center"/>
    </xf>
    <xf numFmtId="0" fontId="4" fillId="0" borderId="42" xfId="2" applyFont="1" applyBorder="1" applyAlignment="1">
      <alignment horizontal="center"/>
    </xf>
    <xf numFmtId="0" fontId="1" fillId="6" borderId="26" xfId="2" applyFill="1" applyBorder="1" applyAlignment="1">
      <alignment horizontal="center"/>
    </xf>
    <xf numFmtId="0" fontId="1" fillId="6" borderId="27" xfId="2" applyFill="1" applyBorder="1" applyAlignment="1">
      <alignment horizontal="center"/>
    </xf>
    <xf numFmtId="0" fontId="1" fillId="6" borderId="28" xfId="2" applyFill="1" applyBorder="1" applyAlignment="1">
      <alignment horizontal="center"/>
    </xf>
    <xf numFmtId="17" fontId="4" fillId="0" borderId="26" xfId="2" applyNumberFormat="1" applyFont="1" applyBorder="1" applyAlignment="1">
      <alignment horizontal="center"/>
    </xf>
    <xf numFmtId="17" fontId="4" fillId="0" borderId="27" xfId="2" applyNumberFormat="1" applyFont="1" applyBorder="1" applyAlignment="1">
      <alignment horizontal="center"/>
    </xf>
    <xf numFmtId="17" fontId="4" fillId="0" borderId="28" xfId="2" applyNumberFormat="1" applyFont="1" applyBorder="1" applyAlignment="1">
      <alignment horizontal="center"/>
    </xf>
    <xf numFmtId="0" fontId="12" fillId="2" borderId="15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" fillId="3" borderId="21" xfId="2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66675</xdr:colOff>
      <xdr:row>1</xdr:row>
      <xdr:rowOff>171450</xdr:rowOff>
    </xdr:from>
    <xdr:to>
      <xdr:col>8</xdr:col>
      <xdr:colOff>189865</xdr:colOff>
      <xdr:row>6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D4BC71A-7BB6-4197-850D-7331C66FA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371475"/>
          <a:ext cx="3780790" cy="8286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opLeftCell="A5" workbookViewId="0">
      <selection activeCell="G33" sqref="G33"/>
    </sheetView>
  </sheetViews>
  <sheetFormatPr defaultColWidth="9.140625" defaultRowHeight="15.75" x14ac:dyDescent="0.25"/>
  <cols>
    <col min="1" max="8" width="9.140625" style="8"/>
    <col min="9" max="9" width="24.140625" style="8" customWidth="1"/>
    <col min="10" max="16384" width="9.140625" style="8"/>
  </cols>
  <sheetData>
    <row r="13" spans="1:9" ht="30" x14ac:dyDescent="0.25">
      <c r="A13" s="91" t="s">
        <v>14</v>
      </c>
      <c r="B13" s="92"/>
      <c r="C13" s="92"/>
      <c r="D13" s="92"/>
      <c r="E13" s="92"/>
      <c r="F13" s="92"/>
      <c r="G13" s="92"/>
      <c r="H13" s="92"/>
      <c r="I13" s="92"/>
    </row>
    <row r="14" spans="1:9" ht="27.75" customHeight="1" x14ac:dyDescent="0.25">
      <c r="A14" s="95" t="s">
        <v>18</v>
      </c>
      <c r="B14" s="95"/>
      <c r="C14" s="95"/>
      <c r="D14" s="95"/>
      <c r="E14" s="95"/>
      <c r="F14" s="95"/>
      <c r="G14" s="95"/>
      <c r="H14" s="95"/>
      <c r="I14" s="95"/>
    </row>
    <row r="15" spans="1:9" x14ac:dyDescent="0.25">
      <c r="A15" s="95"/>
      <c r="B15" s="95"/>
      <c r="C15" s="95"/>
      <c r="D15" s="95"/>
      <c r="E15" s="95"/>
      <c r="F15" s="95"/>
      <c r="G15" s="95"/>
      <c r="H15" s="95"/>
      <c r="I15" s="95"/>
    </row>
    <row r="16" spans="1:9" ht="37.5" customHeight="1" x14ac:dyDescent="0.25">
      <c r="A16" s="95"/>
      <c r="B16" s="95"/>
      <c r="C16" s="95"/>
      <c r="D16" s="95"/>
      <c r="E16" s="95"/>
      <c r="F16" s="95"/>
      <c r="G16" s="95"/>
      <c r="H16" s="95"/>
      <c r="I16" s="95"/>
    </row>
    <row r="20" spans="1:9" ht="27.75" x14ac:dyDescent="0.25">
      <c r="A20" s="93" t="s">
        <v>0</v>
      </c>
      <c r="B20" s="90"/>
      <c r="C20" s="90"/>
      <c r="D20" s="90"/>
      <c r="E20" s="90"/>
      <c r="F20" s="90"/>
      <c r="G20" s="90"/>
      <c r="H20" s="90"/>
      <c r="I20" s="90"/>
    </row>
    <row r="21" spans="1:9" ht="27.75" x14ac:dyDescent="0.4">
      <c r="A21" s="94"/>
      <c r="B21" s="94"/>
      <c r="C21" s="94"/>
      <c r="D21" s="94"/>
      <c r="E21" s="94"/>
      <c r="F21" s="94"/>
      <c r="G21" s="94"/>
      <c r="H21" s="94"/>
      <c r="I21" s="94"/>
    </row>
    <row r="23" spans="1:9" ht="27.75" x14ac:dyDescent="0.4">
      <c r="A23" s="94"/>
      <c r="B23" s="94"/>
      <c r="C23" s="94"/>
      <c r="D23" s="94"/>
      <c r="E23" s="94"/>
      <c r="F23" s="94"/>
      <c r="G23" s="94"/>
      <c r="H23" s="94"/>
      <c r="I23" s="94"/>
    </row>
    <row r="26" spans="1:9" ht="27.75" x14ac:dyDescent="0.25">
      <c r="A26" s="89"/>
      <c r="B26" s="90"/>
      <c r="C26" s="90"/>
      <c r="D26" s="90"/>
      <c r="E26" s="90"/>
      <c r="F26" s="90"/>
      <c r="G26" s="90"/>
      <c r="H26" s="90"/>
      <c r="I26" s="90"/>
    </row>
    <row r="32" spans="1:9" ht="18" x14ac:dyDescent="0.25">
      <c r="B32" s="30"/>
      <c r="C32" s="31"/>
      <c r="D32" s="31"/>
      <c r="E32" s="31"/>
      <c r="F32" s="31"/>
      <c r="G32" s="31"/>
    </row>
    <row r="33" spans="2:7" ht="18" x14ac:dyDescent="0.25">
      <c r="B33" s="35" t="s">
        <v>44</v>
      </c>
      <c r="C33" s="35"/>
      <c r="D33" s="36"/>
      <c r="E33" s="36"/>
      <c r="F33" s="31"/>
      <c r="G33" s="31"/>
    </row>
    <row r="34" spans="2:7" ht="18" x14ac:dyDescent="0.25">
      <c r="B34" s="35" t="s">
        <v>45</v>
      </c>
      <c r="C34" s="35"/>
      <c r="D34" s="36"/>
      <c r="E34" s="36"/>
      <c r="F34" s="31"/>
      <c r="G34" s="31"/>
    </row>
    <row r="38" spans="2:7" ht="18.75" x14ac:dyDescent="0.3">
      <c r="B38" s="9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20:I20"/>
    <mergeCell ref="A21:I21"/>
    <mergeCell ref="A23:I23"/>
    <mergeCell ref="A14:I16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6"/>
  <sheetViews>
    <sheetView showGridLines="0" tabSelected="1" zoomScale="85" zoomScaleNormal="85" zoomScaleSheetLayoutView="100" workbookViewId="0">
      <selection activeCell="D27" sqref="D27"/>
    </sheetView>
  </sheetViews>
  <sheetFormatPr defaultColWidth="9.140625" defaultRowHeight="12.75" x14ac:dyDescent="0.2"/>
  <cols>
    <col min="1" max="1" width="9.140625" style="1"/>
    <col min="2" max="2" width="17.140625" style="1" customWidth="1"/>
    <col min="3" max="3" width="20.7109375" style="1" customWidth="1"/>
    <col min="4" max="4" width="23.42578125" style="1" customWidth="1"/>
    <col min="5" max="5" width="30.42578125" style="1" customWidth="1"/>
    <col min="6" max="6" width="13.28515625" style="1" customWidth="1"/>
    <col min="7" max="8" width="8.28515625" style="1" customWidth="1"/>
    <col min="9" max="9" width="10.5703125" style="1" customWidth="1"/>
    <col min="10" max="10" width="14.28515625" style="1" customWidth="1"/>
    <col min="11" max="11" width="13.5703125" style="1" customWidth="1"/>
    <col min="12" max="12" width="14.85546875" style="1" customWidth="1"/>
    <col min="13" max="14" width="12.140625" style="1" customWidth="1"/>
    <col min="15" max="15" width="11.28515625" style="1" customWidth="1"/>
    <col min="16" max="16" width="30.85546875" style="1" customWidth="1"/>
    <col min="17" max="16384" width="9.140625" style="1"/>
  </cols>
  <sheetData>
    <row r="1" spans="1:16" ht="15.75" x14ac:dyDescent="0.25">
      <c r="B1" s="12"/>
      <c r="C1" s="12"/>
      <c r="D1" s="12"/>
      <c r="E1" s="12"/>
      <c r="F1" s="12"/>
      <c r="G1" s="12"/>
      <c r="H1" s="12"/>
      <c r="J1" s="12"/>
      <c r="K1" s="12"/>
      <c r="L1" s="12"/>
      <c r="M1" s="10"/>
      <c r="N1" s="10"/>
    </row>
    <row r="2" spans="1:16" ht="16.5" thickBot="1" x14ac:dyDescent="0.3">
      <c r="B2" s="12"/>
      <c r="C2" s="12"/>
      <c r="D2" s="12"/>
      <c r="E2" s="12"/>
      <c r="F2" s="12"/>
      <c r="G2" s="12"/>
      <c r="H2" s="12"/>
      <c r="J2" s="12"/>
      <c r="K2" s="12"/>
      <c r="L2" s="12"/>
      <c r="M2" s="10"/>
      <c r="N2" s="10"/>
    </row>
    <row r="3" spans="1:16" x14ac:dyDescent="0.2">
      <c r="B3" s="112" t="s">
        <v>16</v>
      </c>
      <c r="C3" s="113"/>
      <c r="D3" s="114"/>
      <c r="E3" s="124" t="s">
        <v>17</v>
      </c>
      <c r="F3" s="125"/>
      <c r="G3" s="125"/>
      <c r="H3" s="125"/>
      <c r="I3" s="125"/>
      <c r="J3" s="125"/>
      <c r="K3" s="125"/>
      <c r="L3" s="125"/>
      <c r="M3" s="126"/>
      <c r="N3" s="56"/>
    </row>
    <row r="4" spans="1:16" x14ac:dyDescent="0.2">
      <c r="B4" s="121" t="s">
        <v>1</v>
      </c>
      <c r="C4" s="122"/>
      <c r="D4" s="123"/>
      <c r="E4" s="127"/>
      <c r="F4" s="128"/>
      <c r="G4" s="128"/>
      <c r="H4" s="128"/>
      <c r="I4" s="128"/>
      <c r="J4" s="128"/>
      <c r="K4" s="128"/>
      <c r="L4" s="128"/>
      <c r="M4" s="129"/>
      <c r="N4" s="57"/>
    </row>
    <row r="5" spans="1:16" ht="13.5" customHeight="1" x14ac:dyDescent="0.2">
      <c r="B5" s="115" t="s">
        <v>2</v>
      </c>
      <c r="C5" s="116"/>
      <c r="D5" s="117"/>
      <c r="E5" s="127"/>
      <c r="F5" s="128"/>
      <c r="G5" s="128"/>
      <c r="H5" s="128"/>
      <c r="I5" s="128"/>
      <c r="J5" s="128"/>
      <c r="K5" s="128"/>
      <c r="L5" s="128"/>
      <c r="M5" s="129"/>
      <c r="N5" s="57"/>
    </row>
    <row r="6" spans="1:16" x14ac:dyDescent="0.2">
      <c r="B6" s="115" t="s">
        <v>3</v>
      </c>
      <c r="C6" s="116"/>
      <c r="D6" s="117"/>
      <c r="E6" s="127"/>
      <c r="F6" s="128"/>
      <c r="G6" s="128"/>
      <c r="H6" s="128"/>
      <c r="I6" s="128"/>
      <c r="J6" s="128"/>
      <c r="K6" s="128"/>
      <c r="L6" s="128"/>
      <c r="M6" s="129"/>
      <c r="N6" s="57"/>
    </row>
    <row r="7" spans="1:16" x14ac:dyDescent="0.2">
      <c r="B7" s="115" t="s">
        <v>4</v>
      </c>
      <c r="C7" s="116"/>
      <c r="D7" s="117"/>
      <c r="E7" s="130"/>
      <c r="F7" s="131"/>
      <c r="G7" s="131"/>
      <c r="H7" s="131"/>
      <c r="I7" s="131"/>
      <c r="J7" s="131"/>
      <c r="K7" s="131"/>
      <c r="L7" s="131"/>
      <c r="M7" s="132"/>
      <c r="N7" s="58"/>
    </row>
    <row r="8" spans="1:16" ht="13.5" thickBot="1" x14ac:dyDescent="0.25">
      <c r="B8" s="118" t="s">
        <v>5</v>
      </c>
      <c r="C8" s="119"/>
      <c r="D8" s="120"/>
      <c r="E8" s="109">
        <v>6</v>
      </c>
      <c r="F8" s="110"/>
      <c r="G8" s="110"/>
      <c r="H8" s="110"/>
      <c r="I8" s="110"/>
      <c r="J8" s="110"/>
      <c r="K8" s="110"/>
      <c r="L8" s="110"/>
      <c r="M8" s="111"/>
      <c r="N8" s="59"/>
    </row>
    <row r="9" spans="1:16" x14ac:dyDescent="0.2">
      <c r="I9" s="25"/>
      <c r="J9" s="25"/>
      <c r="K9" s="25"/>
    </row>
    <row r="10" spans="1:16" ht="13.5" thickBot="1" x14ac:dyDescent="0.25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/>
      <c r="N10"/>
    </row>
    <row r="11" spans="1:16" ht="56.25" customHeight="1" x14ac:dyDescent="0.2">
      <c r="A11" s="99" t="s">
        <v>19</v>
      </c>
      <c r="B11" s="101" t="s">
        <v>25</v>
      </c>
      <c r="C11" s="105" t="s">
        <v>48</v>
      </c>
      <c r="D11" s="97" t="s">
        <v>27</v>
      </c>
      <c r="E11" s="105" t="s">
        <v>21</v>
      </c>
      <c r="F11" s="105" t="s">
        <v>15</v>
      </c>
      <c r="G11" s="105" t="s">
        <v>22</v>
      </c>
      <c r="H11" s="105" t="s">
        <v>6</v>
      </c>
      <c r="I11" s="105" t="s">
        <v>7</v>
      </c>
      <c r="J11" s="105" t="s">
        <v>29</v>
      </c>
      <c r="K11" s="103" t="s">
        <v>46</v>
      </c>
      <c r="L11" s="103" t="s">
        <v>24</v>
      </c>
      <c r="M11" s="103" t="s">
        <v>23</v>
      </c>
      <c r="N11" s="103" t="s">
        <v>28</v>
      </c>
      <c r="O11" s="135" t="s">
        <v>8</v>
      </c>
      <c r="P11" s="133" t="s">
        <v>9</v>
      </c>
    </row>
    <row r="12" spans="1:16" ht="87" customHeight="1" thickBot="1" x14ac:dyDescent="0.25">
      <c r="A12" s="100"/>
      <c r="B12" s="102"/>
      <c r="C12" s="106"/>
      <c r="D12" s="98"/>
      <c r="E12" s="106"/>
      <c r="F12" s="106"/>
      <c r="G12" s="106"/>
      <c r="H12" s="106"/>
      <c r="I12" s="106"/>
      <c r="J12" s="106"/>
      <c r="K12" s="104"/>
      <c r="L12" s="104"/>
      <c r="M12" s="104"/>
      <c r="N12" s="104"/>
      <c r="O12" s="136"/>
      <c r="P12" s="134"/>
    </row>
    <row r="13" spans="1:16" ht="13.5" thickBot="1" x14ac:dyDescent="0.25">
      <c r="A13" s="50"/>
      <c r="B13" s="51">
        <v>1</v>
      </c>
      <c r="C13" s="52">
        <v>2</v>
      </c>
      <c r="D13" s="53">
        <v>3</v>
      </c>
      <c r="E13" s="53">
        <v>4</v>
      </c>
      <c r="F13" s="51">
        <v>5</v>
      </c>
      <c r="G13" s="51">
        <v>6</v>
      </c>
      <c r="H13" s="51">
        <v>7</v>
      </c>
      <c r="I13" s="53">
        <v>8</v>
      </c>
      <c r="J13" s="53">
        <v>9</v>
      </c>
      <c r="K13" s="66">
        <v>10</v>
      </c>
      <c r="L13" s="66">
        <v>11</v>
      </c>
      <c r="M13" s="66">
        <v>12</v>
      </c>
      <c r="N13" s="66">
        <v>13</v>
      </c>
      <c r="O13" s="54">
        <v>14</v>
      </c>
      <c r="P13" s="22">
        <v>15</v>
      </c>
    </row>
    <row r="14" spans="1:16" ht="25.5" x14ac:dyDescent="0.2">
      <c r="A14" s="83" t="s">
        <v>40</v>
      </c>
      <c r="B14" s="70" t="s">
        <v>31</v>
      </c>
      <c r="C14" s="71" t="s">
        <v>49</v>
      </c>
      <c r="D14" s="72" t="s">
        <v>32</v>
      </c>
      <c r="E14" s="82" t="s">
        <v>33</v>
      </c>
      <c r="F14" s="72" t="s">
        <v>20</v>
      </c>
      <c r="G14" s="72">
        <v>1</v>
      </c>
      <c r="H14" s="73">
        <v>13</v>
      </c>
      <c r="I14" s="73">
        <v>5</v>
      </c>
      <c r="J14" s="74">
        <f>45000*6</f>
        <v>270000</v>
      </c>
      <c r="K14" s="75"/>
      <c r="L14" s="88">
        <f>K14/(160*6)</f>
        <v>0</v>
      </c>
      <c r="M14" s="76"/>
      <c r="N14" s="77"/>
      <c r="O14" s="78">
        <f>J14+N14</f>
        <v>270000</v>
      </c>
      <c r="P14" s="43"/>
    </row>
    <row r="15" spans="1:16" ht="25.5" x14ac:dyDescent="0.2">
      <c r="A15" s="84" t="s">
        <v>40</v>
      </c>
      <c r="B15" s="79" t="s">
        <v>34</v>
      </c>
      <c r="C15" s="71" t="s">
        <v>49</v>
      </c>
      <c r="D15" s="72" t="s">
        <v>35</v>
      </c>
      <c r="E15" s="82" t="s">
        <v>36</v>
      </c>
      <c r="F15" s="72" t="s">
        <v>37</v>
      </c>
      <c r="G15" s="73" t="s">
        <v>47</v>
      </c>
      <c r="H15" s="73" t="s">
        <v>38</v>
      </c>
      <c r="I15" s="73" t="s">
        <v>39</v>
      </c>
      <c r="J15" s="80">
        <v>0</v>
      </c>
      <c r="K15" s="76">
        <f>80*E8</f>
        <v>480</v>
      </c>
      <c r="L15" s="88">
        <f>K15/(160*E8)</f>
        <v>0.5</v>
      </c>
      <c r="M15" s="76">
        <v>350</v>
      </c>
      <c r="N15" s="77">
        <f>K15*M15</f>
        <v>168000</v>
      </c>
      <c r="O15" s="81">
        <f>J15+N15</f>
        <v>168000</v>
      </c>
      <c r="P15" s="14"/>
    </row>
    <row r="16" spans="1:16" x14ac:dyDescent="0.2">
      <c r="A16" s="48">
        <v>1</v>
      </c>
      <c r="B16" s="33"/>
      <c r="C16" s="27"/>
      <c r="D16" s="45"/>
      <c r="E16" s="44"/>
      <c r="F16" s="4"/>
      <c r="G16" s="4"/>
      <c r="H16" s="6"/>
      <c r="I16" s="33"/>
      <c r="J16" s="67"/>
      <c r="K16" s="76">
        <v>0</v>
      </c>
      <c r="L16" s="88">
        <f>K16/(160*E8)</f>
        <v>0</v>
      </c>
      <c r="M16" s="20"/>
      <c r="N16" s="69">
        <f t="shared" ref="N16:N32" si="0">K16*M16</f>
        <v>0</v>
      </c>
      <c r="O16" s="16">
        <f t="shared" ref="O16:O32" si="1">SUM(J16:M16)</f>
        <v>0</v>
      </c>
      <c r="P16" s="14"/>
    </row>
    <row r="17" spans="1:16" x14ac:dyDescent="0.2">
      <c r="A17" s="48">
        <v>2</v>
      </c>
      <c r="B17" s="33"/>
      <c r="C17" s="27"/>
      <c r="D17" s="45"/>
      <c r="E17" s="44"/>
      <c r="F17" s="4"/>
      <c r="G17" s="4"/>
      <c r="H17" s="6"/>
      <c r="I17" s="33"/>
      <c r="J17" s="67"/>
      <c r="K17" s="76">
        <v>0</v>
      </c>
      <c r="L17" s="88">
        <f>K17/(160*E8)</f>
        <v>0</v>
      </c>
      <c r="M17" s="20"/>
      <c r="N17" s="69">
        <f t="shared" si="0"/>
        <v>0</v>
      </c>
      <c r="O17" s="17">
        <f t="shared" si="1"/>
        <v>0</v>
      </c>
      <c r="P17" s="14"/>
    </row>
    <row r="18" spans="1:16" x14ac:dyDescent="0.2">
      <c r="A18" s="48">
        <v>3</v>
      </c>
      <c r="B18" s="33"/>
      <c r="C18" s="26"/>
      <c r="D18" s="45"/>
      <c r="E18" s="44"/>
      <c r="F18" s="4"/>
      <c r="G18" s="4"/>
      <c r="H18" s="6"/>
      <c r="I18" s="33"/>
      <c r="J18" s="67"/>
      <c r="K18" s="76">
        <v>0</v>
      </c>
      <c r="L18" s="88">
        <f>K18/(160*E8)</f>
        <v>0</v>
      </c>
      <c r="M18" s="20"/>
      <c r="N18" s="69">
        <f t="shared" si="0"/>
        <v>0</v>
      </c>
      <c r="O18" s="16">
        <f t="shared" si="1"/>
        <v>0</v>
      </c>
      <c r="P18" s="14"/>
    </row>
    <row r="19" spans="1:16" x14ac:dyDescent="0.2">
      <c r="A19" s="41">
        <v>4</v>
      </c>
      <c r="B19" s="33"/>
      <c r="C19" s="26"/>
      <c r="D19" s="45"/>
      <c r="E19" s="44"/>
      <c r="F19" s="4"/>
      <c r="G19" s="4"/>
      <c r="H19" s="6"/>
      <c r="I19" s="33"/>
      <c r="J19" s="67"/>
      <c r="K19" s="76">
        <v>0</v>
      </c>
      <c r="L19" s="88">
        <f>K19/(160*E8)</f>
        <v>0</v>
      </c>
      <c r="M19" s="20"/>
      <c r="N19" s="69">
        <f t="shared" ref="N19:N25" si="2">K19*M19</f>
        <v>0</v>
      </c>
      <c r="O19" s="16">
        <f t="shared" ref="O19:O25" si="3">SUM(J19:M19)</f>
        <v>0</v>
      </c>
      <c r="P19" s="14"/>
    </row>
    <row r="20" spans="1:16" x14ac:dyDescent="0.2">
      <c r="A20" s="41">
        <v>5</v>
      </c>
      <c r="B20" s="33"/>
      <c r="C20" s="26"/>
      <c r="D20" s="45"/>
      <c r="E20" s="44"/>
      <c r="F20" s="4"/>
      <c r="G20" s="4"/>
      <c r="H20" s="6"/>
      <c r="I20" s="33"/>
      <c r="J20" s="67"/>
      <c r="K20" s="76">
        <v>0</v>
      </c>
      <c r="L20" s="88">
        <f>K20/(160*E8)</f>
        <v>0</v>
      </c>
      <c r="M20" s="20"/>
      <c r="N20" s="69">
        <f t="shared" si="2"/>
        <v>0</v>
      </c>
      <c r="O20" s="16">
        <f t="shared" si="3"/>
        <v>0</v>
      </c>
      <c r="P20" s="14"/>
    </row>
    <row r="21" spans="1:16" x14ac:dyDescent="0.2">
      <c r="A21" s="41">
        <v>6</v>
      </c>
      <c r="B21" s="33"/>
      <c r="C21" s="26"/>
      <c r="D21" s="45"/>
      <c r="E21" s="44"/>
      <c r="F21" s="4"/>
      <c r="G21" s="4"/>
      <c r="H21" s="6"/>
      <c r="I21" s="33"/>
      <c r="J21" s="67"/>
      <c r="K21" s="76">
        <v>0</v>
      </c>
      <c r="L21" s="88">
        <f>K21/(160*E8)</f>
        <v>0</v>
      </c>
      <c r="M21" s="20"/>
      <c r="N21" s="69">
        <f t="shared" si="2"/>
        <v>0</v>
      </c>
      <c r="O21" s="16">
        <f t="shared" si="3"/>
        <v>0</v>
      </c>
      <c r="P21" s="14"/>
    </row>
    <row r="22" spans="1:16" x14ac:dyDescent="0.2">
      <c r="A22" s="41">
        <v>7</v>
      </c>
      <c r="B22" s="33"/>
      <c r="C22" s="26"/>
      <c r="D22" s="45"/>
      <c r="E22" s="44"/>
      <c r="F22" s="4"/>
      <c r="G22" s="4"/>
      <c r="H22" s="6"/>
      <c r="I22" s="33"/>
      <c r="J22" s="67"/>
      <c r="K22" s="76">
        <v>0</v>
      </c>
      <c r="L22" s="88">
        <f>K22/(160*E8)</f>
        <v>0</v>
      </c>
      <c r="M22" s="20"/>
      <c r="N22" s="69">
        <f t="shared" si="2"/>
        <v>0</v>
      </c>
      <c r="O22" s="16">
        <f t="shared" si="3"/>
        <v>0</v>
      </c>
      <c r="P22" s="14"/>
    </row>
    <row r="23" spans="1:16" x14ac:dyDescent="0.2">
      <c r="A23" s="41">
        <v>8</v>
      </c>
      <c r="B23" s="33"/>
      <c r="C23" s="26"/>
      <c r="D23" s="45"/>
      <c r="E23" s="44"/>
      <c r="F23" s="4"/>
      <c r="G23" s="4"/>
      <c r="H23" s="6"/>
      <c r="I23" s="33"/>
      <c r="J23" s="67"/>
      <c r="K23" s="76">
        <v>0</v>
      </c>
      <c r="L23" s="88">
        <f t="shared" ref="L23" si="4">K23/(160*E13)</f>
        <v>0</v>
      </c>
      <c r="M23" s="20"/>
      <c r="N23" s="69">
        <f t="shared" si="2"/>
        <v>0</v>
      </c>
      <c r="O23" s="16">
        <f t="shared" si="3"/>
        <v>0</v>
      </c>
      <c r="P23" s="14"/>
    </row>
    <row r="24" spans="1:16" x14ac:dyDescent="0.2">
      <c r="A24" s="41">
        <v>9</v>
      </c>
      <c r="B24" s="33"/>
      <c r="C24" s="26"/>
      <c r="D24" s="45"/>
      <c r="E24" s="44"/>
      <c r="F24" s="4"/>
      <c r="G24" s="4"/>
      <c r="H24" s="6"/>
      <c r="I24" s="33"/>
      <c r="J24" s="67"/>
      <c r="K24" s="76">
        <v>0</v>
      </c>
      <c r="L24" s="88">
        <f>K24/(160*E8)</f>
        <v>0</v>
      </c>
      <c r="M24" s="20"/>
      <c r="N24" s="69">
        <f t="shared" si="2"/>
        <v>0</v>
      </c>
      <c r="O24" s="16">
        <f t="shared" si="3"/>
        <v>0</v>
      </c>
      <c r="P24" s="14"/>
    </row>
    <row r="25" spans="1:16" x14ac:dyDescent="0.2">
      <c r="A25" s="41">
        <v>10</v>
      </c>
      <c r="B25" s="33"/>
      <c r="C25" s="26"/>
      <c r="D25" s="45"/>
      <c r="E25" s="44"/>
      <c r="F25" s="4"/>
      <c r="G25" s="4"/>
      <c r="H25" s="6"/>
      <c r="I25" s="33"/>
      <c r="J25" s="67"/>
      <c r="K25" s="76">
        <v>0</v>
      </c>
      <c r="L25" s="88">
        <f>K25/(160*E8)</f>
        <v>0</v>
      </c>
      <c r="M25" s="20"/>
      <c r="N25" s="69">
        <f t="shared" si="2"/>
        <v>0</v>
      </c>
      <c r="O25" s="16">
        <f t="shared" si="3"/>
        <v>0</v>
      </c>
      <c r="P25" s="14"/>
    </row>
    <row r="26" spans="1:16" x14ac:dyDescent="0.2">
      <c r="A26" s="41">
        <v>11</v>
      </c>
      <c r="B26" s="39"/>
      <c r="C26" s="37"/>
      <c r="D26" s="45"/>
      <c r="E26" s="44"/>
      <c r="F26" s="4"/>
      <c r="G26" s="4"/>
      <c r="H26" s="6"/>
      <c r="I26" s="33"/>
      <c r="J26" s="67"/>
      <c r="K26" s="76">
        <v>0</v>
      </c>
      <c r="L26" s="88">
        <f>K26/(160*E8)</f>
        <v>0</v>
      </c>
      <c r="M26" s="20"/>
      <c r="N26" s="69">
        <f t="shared" si="0"/>
        <v>0</v>
      </c>
      <c r="O26" s="17">
        <f t="shared" si="1"/>
        <v>0</v>
      </c>
      <c r="P26" s="14"/>
    </row>
    <row r="27" spans="1:16" x14ac:dyDescent="0.2">
      <c r="A27" s="41">
        <v>12</v>
      </c>
      <c r="B27" s="34"/>
      <c r="C27" s="37"/>
      <c r="D27" s="45"/>
      <c r="E27" s="44"/>
      <c r="F27" s="4"/>
      <c r="G27" s="4"/>
      <c r="H27" s="6"/>
      <c r="I27" s="33"/>
      <c r="J27" s="67"/>
      <c r="K27" s="76">
        <v>0</v>
      </c>
      <c r="L27" s="88">
        <f>K27/(160*E13)</f>
        <v>0</v>
      </c>
      <c r="M27" s="20"/>
      <c r="N27" s="69">
        <f t="shared" si="0"/>
        <v>0</v>
      </c>
      <c r="O27" s="16">
        <f t="shared" si="1"/>
        <v>0</v>
      </c>
      <c r="P27" s="14"/>
    </row>
    <row r="28" spans="1:16" x14ac:dyDescent="0.2">
      <c r="A28" s="41">
        <v>13</v>
      </c>
      <c r="B28" s="34"/>
      <c r="C28" s="37"/>
      <c r="D28" s="45"/>
      <c r="E28" s="44"/>
      <c r="F28" s="4"/>
      <c r="G28" s="4"/>
      <c r="H28" s="6"/>
      <c r="I28" s="33"/>
      <c r="J28" s="67"/>
      <c r="K28" s="76">
        <v>0</v>
      </c>
      <c r="L28" s="88">
        <f>K28/(160*E8)</f>
        <v>0</v>
      </c>
      <c r="M28" s="20"/>
      <c r="N28" s="69">
        <f t="shared" si="0"/>
        <v>0</v>
      </c>
      <c r="O28" s="17">
        <f t="shared" si="1"/>
        <v>0</v>
      </c>
      <c r="P28" s="14"/>
    </row>
    <row r="29" spans="1:16" x14ac:dyDescent="0.2">
      <c r="A29" s="41">
        <v>14</v>
      </c>
      <c r="B29" s="34"/>
      <c r="C29" s="37"/>
      <c r="D29" s="45"/>
      <c r="E29" s="44"/>
      <c r="F29" s="4"/>
      <c r="G29" s="4"/>
      <c r="H29" s="6"/>
      <c r="I29" s="33"/>
      <c r="J29" s="67"/>
      <c r="K29" s="76">
        <v>0</v>
      </c>
      <c r="L29" s="88">
        <f>K29/(160*E8)</f>
        <v>0</v>
      </c>
      <c r="M29" s="20"/>
      <c r="N29" s="69">
        <f t="shared" si="0"/>
        <v>0</v>
      </c>
      <c r="O29" s="16">
        <f t="shared" si="1"/>
        <v>0</v>
      </c>
      <c r="P29" s="14"/>
    </row>
    <row r="30" spans="1:16" x14ac:dyDescent="0.2">
      <c r="A30" s="41">
        <v>15</v>
      </c>
      <c r="B30" s="34"/>
      <c r="C30" s="37"/>
      <c r="D30" s="45"/>
      <c r="E30" s="44"/>
      <c r="F30" s="4"/>
      <c r="G30" s="4"/>
      <c r="H30" s="6"/>
      <c r="I30" s="33"/>
      <c r="J30" s="67"/>
      <c r="K30" s="76">
        <v>0</v>
      </c>
      <c r="L30" s="88">
        <f>K30/(160*E8)</f>
        <v>0</v>
      </c>
      <c r="M30" s="20"/>
      <c r="N30" s="69">
        <f t="shared" si="0"/>
        <v>0</v>
      </c>
      <c r="O30" s="17">
        <f t="shared" si="1"/>
        <v>0</v>
      </c>
      <c r="P30" s="14"/>
    </row>
    <row r="31" spans="1:16" x14ac:dyDescent="0.2">
      <c r="A31" s="41">
        <v>16</v>
      </c>
      <c r="B31" s="34"/>
      <c r="C31" s="37"/>
      <c r="D31" s="45"/>
      <c r="E31" s="44"/>
      <c r="F31" s="4"/>
      <c r="G31" s="4"/>
      <c r="H31" s="6"/>
      <c r="I31" s="33"/>
      <c r="J31" s="67"/>
      <c r="K31" s="76">
        <v>0</v>
      </c>
      <c r="L31" s="88">
        <f>K31/(160*E8)</f>
        <v>0</v>
      </c>
      <c r="M31" s="20"/>
      <c r="N31" s="69">
        <f t="shared" si="0"/>
        <v>0</v>
      </c>
      <c r="O31" s="16">
        <f t="shared" si="1"/>
        <v>0</v>
      </c>
      <c r="P31" s="14"/>
    </row>
    <row r="32" spans="1:16" ht="13.5" thickBot="1" x14ac:dyDescent="0.25">
      <c r="A32" s="41">
        <v>17</v>
      </c>
      <c r="B32" s="40"/>
      <c r="C32" s="37"/>
      <c r="D32" s="45"/>
      <c r="E32" s="44"/>
      <c r="F32" s="4"/>
      <c r="G32" s="4"/>
      <c r="H32" s="6"/>
      <c r="I32" s="33"/>
      <c r="J32" s="68"/>
      <c r="K32" s="76">
        <v>0</v>
      </c>
      <c r="L32" s="88">
        <f>K32/(160*E8)</f>
        <v>0</v>
      </c>
      <c r="M32" s="20"/>
      <c r="N32" s="69">
        <f t="shared" si="0"/>
        <v>0</v>
      </c>
      <c r="O32" s="17">
        <f t="shared" si="1"/>
        <v>0</v>
      </c>
      <c r="P32" s="14"/>
    </row>
    <row r="33" spans="1:17" ht="39" thickBot="1" x14ac:dyDescent="0.25">
      <c r="A33" s="7"/>
      <c r="B33" s="38" t="s">
        <v>11</v>
      </c>
      <c r="C33" s="29" t="s">
        <v>10</v>
      </c>
      <c r="D33" s="18" t="s">
        <v>10</v>
      </c>
      <c r="E33" s="18" t="s">
        <v>10</v>
      </c>
      <c r="F33" s="19" t="s">
        <v>10</v>
      </c>
      <c r="G33" s="19">
        <f>SUM(G14:G32)</f>
        <v>1</v>
      </c>
      <c r="H33" s="19" t="s">
        <v>10</v>
      </c>
      <c r="I33" s="19" t="s">
        <v>10</v>
      </c>
      <c r="J33" s="42">
        <f>SUM(J14:J32)</f>
        <v>270000</v>
      </c>
      <c r="K33" s="21">
        <f>SUM(K14:K32)</f>
        <v>480</v>
      </c>
      <c r="L33" s="21">
        <f>SUM(L14:L32)</f>
        <v>0.5</v>
      </c>
      <c r="M33" s="87" t="s">
        <v>10</v>
      </c>
      <c r="N33" s="21">
        <f>SUM(N14:N32)</f>
        <v>168000</v>
      </c>
      <c r="O33" s="21">
        <f>SUM(O14:O32)</f>
        <v>438000</v>
      </c>
      <c r="P33" s="15"/>
    </row>
    <row r="34" spans="1:17" s="65" customFormat="1" x14ac:dyDescent="0.2">
      <c r="A34" s="60"/>
      <c r="B34" s="61"/>
      <c r="C34" s="62"/>
      <c r="D34" s="63"/>
      <c r="E34" s="63"/>
      <c r="F34" s="63"/>
      <c r="G34" s="63"/>
      <c r="H34" s="63"/>
      <c r="I34" s="63"/>
      <c r="J34" s="64"/>
      <c r="K34" s="64"/>
      <c r="L34" s="64"/>
      <c r="M34" s="64"/>
      <c r="N34" s="64"/>
      <c r="O34" s="64"/>
      <c r="P34" s="60"/>
    </row>
    <row r="35" spans="1:17" s="65" customFormat="1" x14ac:dyDescent="0.2">
      <c r="A35" s="85" t="s">
        <v>41</v>
      </c>
      <c r="B35" s="61"/>
      <c r="C35" s="62"/>
      <c r="D35" s="63"/>
      <c r="E35" s="63"/>
      <c r="F35" s="63"/>
      <c r="G35" s="63"/>
      <c r="H35" s="63"/>
      <c r="I35" s="63"/>
      <c r="J35" s="64"/>
      <c r="K35" s="64"/>
      <c r="L35" s="64"/>
      <c r="M35" s="64"/>
      <c r="N35" s="64"/>
      <c r="O35" s="64"/>
      <c r="P35" s="60"/>
    </row>
    <row r="36" spans="1:17" s="65" customFormat="1" x14ac:dyDescent="0.2">
      <c r="A36" s="60"/>
      <c r="B36" s="86" t="s">
        <v>42</v>
      </c>
      <c r="C36" s="62"/>
      <c r="D36" s="63"/>
      <c r="E36" s="63"/>
      <c r="F36" s="63"/>
      <c r="G36" s="63"/>
      <c r="H36" s="63"/>
      <c r="I36" s="63"/>
      <c r="J36" s="64"/>
      <c r="K36" s="64"/>
      <c r="L36" s="64"/>
      <c r="M36" s="64"/>
      <c r="N36" s="64"/>
      <c r="O36" s="64"/>
      <c r="P36" s="60"/>
    </row>
    <row r="37" spans="1:17" x14ac:dyDescent="0.2">
      <c r="B37" s="1" t="s">
        <v>26</v>
      </c>
    </row>
    <row r="38" spans="1:17" x14ac:dyDescent="0.2">
      <c r="B38" s="1" t="s">
        <v>43</v>
      </c>
    </row>
    <row r="39" spans="1:17" x14ac:dyDescent="0.2">
      <c r="B39" s="1" t="s">
        <v>30</v>
      </c>
    </row>
    <row r="44" spans="1:17" x14ac:dyDescent="0.2"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5"/>
      <c r="M44" s="5"/>
      <c r="N44" s="55"/>
      <c r="P44" s="2"/>
      <c r="Q44" s="3"/>
    </row>
    <row r="45" spans="1:17" ht="38.25" customHeight="1" x14ac:dyDescent="0.2">
      <c r="B45" s="23" t="s">
        <v>12</v>
      </c>
      <c r="C45" s="107"/>
      <c r="D45" s="107"/>
      <c r="E45" s="49"/>
      <c r="F45" s="13"/>
      <c r="G45" s="13"/>
      <c r="H45" s="13"/>
      <c r="I45" s="5"/>
      <c r="J45" s="5"/>
      <c r="K45" s="32"/>
      <c r="L45" s="13"/>
      <c r="M45" s="11"/>
      <c r="N45" s="11"/>
      <c r="P45" s="2"/>
      <c r="Q45" s="3"/>
    </row>
    <row r="46" spans="1:17" ht="16.350000000000001" customHeight="1" x14ac:dyDescent="0.2">
      <c r="B46" s="24" t="s">
        <v>13</v>
      </c>
      <c r="C46" s="107"/>
      <c r="D46" s="107"/>
      <c r="E46" s="49"/>
      <c r="F46" s="28"/>
      <c r="G46" s="28"/>
      <c r="H46" s="13"/>
    </row>
    <row r="51" spans="2:2" x14ac:dyDescent="0.2">
      <c r="B51" s="47"/>
    </row>
    <row r="52" spans="2:2" x14ac:dyDescent="0.2">
      <c r="B52" s="47"/>
    </row>
    <row r="53" spans="2:2" x14ac:dyDescent="0.2">
      <c r="B53" s="47"/>
    </row>
    <row r="54" spans="2:2" x14ac:dyDescent="0.2">
      <c r="B54" s="47"/>
    </row>
    <row r="55" spans="2:2" x14ac:dyDescent="0.2">
      <c r="B55" s="47"/>
    </row>
    <row r="56" spans="2:2" x14ac:dyDescent="0.2">
      <c r="B56" s="46"/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2">
    <mergeCell ref="P11:P12"/>
    <mergeCell ref="K11:K12"/>
    <mergeCell ref="H11:H12"/>
    <mergeCell ref="I11:I12"/>
    <mergeCell ref="O11:O12"/>
    <mergeCell ref="N11:N12"/>
    <mergeCell ref="E8:M8"/>
    <mergeCell ref="B3:D3"/>
    <mergeCell ref="B5:D5"/>
    <mergeCell ref="B6:D6"/>
    <mergeCell ref="B7:D7"/>
    <mergeCell ref="B8:D8"/>
    <mergeCell ref="B4:D4"/>
    <mergeCell ref="E3:M3"/>
    <mergeCell ref="E4:M4"/>
    <mergeCell ref="E5:M5"/>
    <mergeCell ref="E6:M6"/>
    <mergeCell ref="E7:M7"/>
    <mergeCell ref="C46:D46"/>
    <mergeCell ref="B44:K44"/>
    <mergeCell ref="J11:J12"/>
    <mergeCell ref="C45:D45"/>
    <mergeCell ref="B11:B12"/>
    <mergeCell ref="F11:F12"/>
    <mergeCell ref="C11:C12"/>
    <mergeCell ref="B10:L10"/>
    <mergeCell ref="D11:D12"/>
    <mergeCell ref="A11:A12"/>
    <mergeCell ref="M11:M12"/>
    <mergeCell ref="E11:E12"/>
    <mergeCell ref="G11:G12"/>
    <mergeCell ref="L11:L12"/>
  </mergeCells>
  <phoneticPr fontId="2" type="noConversion"/>
  <dataValidations xWindow="830" yWindow="122" count="1">
    <dataValidation allowBlank="1" showErrorMessage="1" sqref="G10:H10 P1:IO6 B57:B65538 B7:B8 P11 O11:O12 I9:N10 O7:IO10 J14:K36 J11:K11 Q11:IQ36 H46:N47 B46:B50 O37:IO47 I37:K45 O13:P36 L14:N44 B10:B11 D10:F11 C10 B37:H44 C48:IO65538 C47:G47 A13:N13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62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5" ma:contentTypeDescription="Vytvoří nový dokument" ma:contentTypeScope="" ma:versionID="e299d32eeee1d9becb682967038be0fb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4bd9cdbaaff962abf5ff8a18ff52352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B8CFC-C231-4C0B-ADA0-FFC85B50EB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90C569-8F4F-4EE6-80EF-97F504709D98}">
  <ds:schemaRefs>
    <ds:schemaRef ds:uri="d7c3b205-3d44-413b-9182-14c00dd29cd3"/>
    <ds:schemaRef ds:uri="http://www.w3.org/XML/1998/namespace"/>
    <ds:schemaRef ds:uri="http://schemas.microsoft.com/office/2006/documentManagement/types"/>
    <ds:schemaRef ds:uri="485ab4be-1c84-4ffe-a376-8eb6bbbe07bd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7BC1F01-353A-43C7-831E-2E33D4CFC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 Rekapitulace osob. výdajů</vt:lpstr>
      <vt:lpstr>' Rekapitulace osob.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Houbová Lucie</cp:lastModifiedBy>
  <cp:revision/>
  <cp:lastPrinted>2023-10-24T09:51:23Z</cp:lastPrinted>
  <dcterms:created xsi:type="dcterms:W3CDTF">2008-01-11T13:41:39Z</dcterms:created>
  <dcterms:modified xsi:type="dcterms:W3CDTF">2023-11-13T16:18:45Z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